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čenik\Desktop\FINANCIJSKI\FINANCIJSKI IZVEŠTAJ\6\"/>
    </mc:Choice>
  </mc:AlternateContent>
  <xr:revisionPtr revIDLastSave="0" documentId="13_ncr:1_{0C26D576-ABBB-4E91-8B05-B6306EABA9C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F306" i="9"/>
  <c r="E306" i="9"/>
  <c r="B306" i="9" s="1"/>
  <c r="H305" i="9"/>
  <c r="E305" i="9" s="1"/>
  <c r="B305" i="9" s="1"/>
  <c r="G305" i="9"/>
  <c r="F305" i="9"/>
  <c r="H304" i="9"/>
  <c r="G304" i="9"/>
  <c r="F304" i="9"/>
  <c r="E304" i="9"/>
  <c r="B304" i="9" s="1"/>
  <c r="H303" i="9"/>
  <c r="E303" i="9" s="1"/>
  <c r="B303" i="9" s="1"/>
  <c r="G303" i="9"/>
  <c r="F303" i="9"/>
  <c r="H302" i="9"/>
  <c r="E302" i="9" s="1"/>
  <c r="B302" i="9" s="1"/>
  <c r="G302" i="9"/>
  <c r="F302" i="9"/>
  <c r="H301" i="9"/>
  <c r="E301" i="9" s="1"/>
  <c r="B301" i="9" s="1"/>
  <c r="G301" i="9"/>
  <c r="F301" i="9"/>
  <c r="H300" i="9"/>
  <c r="E300" i="9" s="1"/>
  <c r="B300" i="9" s="1"/>
  <c r="G300" i="9"/>
  <c r="F300" i="9"/>
  <c r="H299" i="9"/>
  <c r="G299" i="9"/>
  <c r="F299" i="9"/>
  <c r="H298" i="9"/>
  <c r="G298" i="9"/>
  <c r="F298" i="9"/>
  <c r="E298" i="9"/>
  <c r="B298" i="9" s="1"/>
  <c r="H297" i="9"/>
  <c r="G297" i="9"/>
  <c r="F297" i="9"/>
  <c r="H296" i="9"/>
  <c r="G296" i="9"/>
  <c r="F296" i="9"/>
  <c r="E296" i="9"/>
  <c r="B296" i="9" s="1"/>
  <c r="H295" i="9"/>
  <c r="G295" i="9"/>
  <c r="F295" i="9"/>
  <c r="H294" i="9"/>
  <c r="G294" i="9"/>
  <c r="F294" i="9"/>
  <c r="E294" i="9"/>
  <c r="B294" i="9" s="1"/>
  <c r="H293" i="9"/>
  <c r="G293" i="9"/>
  <c r="F293" i="9"/>
  <c r="H292" i="9"/>
  <c r="G292" i="9"/>
  <c r="F292" i="9"/>
  <c r="H291" i="9"/>
  <c r="E291" i="9" s="1"/>
  <c r="B291" i="9" s="1"/>
  <c r="G291" i="9"/>
  <c r="F291" i="9"/>
  <c r="F290" i="9"/>
  <c r="F289" i="9"/>
  <c r="H288" i="9"/>
  <c r="G288" i="9"/>
  <c r="F288" i="9"/>
  <c r="E288" i="9"/>
  <c r="B288" i="9" s="1"/>
  <c r="H287" i="9"/>
  <c r="G287" i="9"/>
  <c r="F287" i="9"/>
  <c r="H286" i="9"/>
  <c r="G286" i="9"/>
  <c r="F286" i="9"/>
  <c r="H285" i="9"/>
  <c r="G285" i="9"/>
  <c r="F285" i="9"/>
  <c r="F284" i="9"/>
  <c r="H283" i="9"/>
  <c r="G283" i="9"/>
  <c r="F283" i="9"/>
  <c r="E283" i="9"/>
  <c r="B283" i="9" s="1"/>
  <c r="H282" i="9"/>
  <c r="E282" i="9" s="1"/>
  <c r="B282" i="9" s="1"/>
  <c r="G282" i="9"/>
  <c r="F282" i="9"/>
  <c r="H281" i="9"/>
  <c r="G281" i="9"/>
  <c r="F281" i="9"/>
  <c r="E281" i="9"/>
  <c r="B281" i="9" s="1"/>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M225" i="9"/>
  <c r="L225" i="9"/>
  <c r="F225" i="9" s="1"/>
  <c r="E225" i="9"/>
  <c r="B225" i="9" s="1"/>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G148" i="9"/>
  <c r="F148" i="9"/>
  <c r="E148" i="9"/>
  <c r="B148" i="9"/>
  <c r="H147" i="9"/>
  <c r="G147" i="9"/>
  <c r="F147" i="9"/>
  <c r="E147" i="9"/>
  <c r="B147" i="9" s="1"/>
  <c r="H146" i="9"/>
  <c r="E146" i="9" s="1"/>
  <c r="B146" i="9" s="1"/>
  <c r="G146" i="9"/>
  <c r="F146" i="9"/>
  <c r="H145" i="9"/>
  <c r="G145" i="9"/>
  <c r="F145" i="9"/>
  <c r="E145" i="9"/>
  <c r="B145" i="9" s="1"/>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G111" i="9"/>
  <c r="F111" i="9"/>
  <c r="E111" i="9"/>
  <c r="B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G95" i="9"/>
  <c r="F95" i="9"/>
  <c r="E95" i="9"/>
  <c r="B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G89" i="9"/>
  <c r="F89" i="9"/>
  <c r="E89" i="9"/>
  <c r="B89" i="9"/>
  <c r="H88" i="9"/>
  <c r="G88" i="9"/>
  <c r="F88" i="9"/>
  <c r="E88" i="9"/>
  <c r="B88" i="9" s="1"/>
  <c r="H87" i="9"/>
  <c r="E87" i="9" s="1"/>
  <c r="B87" i="9" s="1"/>
  <c r="G87" i="9"/>
  <c r="F87" i="9"/>
  <c r="H86" i="9"/>
  <c r="G86" i="9"/>
  <c r="F86" i="9"/>
  <c r="E86" i="9"/>
  <c r="B86" i="9" s="1"/>
  <c r="H85" i="9"/>
  <c r="G85" i="9"/>
  <c r="F85" i="9"/>
  <c r="E85" i="9"/>
  <c r="B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G71" i="9"/>
  <c r="F71" i="9"/>
  <c r="E71" i="9"/>
  <c r="B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G65" i="9"/>
  <c r="F65" i="9"/>
  <c r="E65" i="9"/>
  <c r="B65" i="9"/>
  <c r="H64" i="9"/>
  <c r="G64" i="9"/>
  <c r="F64" i="9"/>
  <c r="E64" i="9"/>
  <c r="B64" i="9" s="1"/>
  <c r="H63" i="9"/>
  <c r="E63" i="9" s="1"/>
  <c r="B63" i="9" s="1"/>
  <c r="G63" i="9"/>
  <c r="F63" i="9"/>
  <c r="H62" i="9"/>
  <c r="G62" i="9"/>
  <c r="F62" i="9"/>
  <c r="E62" i="9"/>
  <c r="B62" i="9" s="1"/>
  <c r="H61" i="9"/>
  <c r="G61" i="9"/>
  <c r="F61" i="9"/>
  <c r="E61" i="9"/>
  <c r="B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E33" i="9" s="1"/>
  <c r="B33" i="9" s="1"/>
  <c r="G33" i="9"/>
  <c r="F33" i="9"/>
  <c r="H32" i="9"/>
  <c r="G32" i="9"/>
  <c r="F32" i="9"/>
  <c r="H31" i="9"/>
  <c r="G31" i="9"/>
  <c r="F31" i="9"/>
  <c r="E31" i="9"/>
  <c r="B31" i="9" s="1"/>
  <c r="H30" i="9"/>
  <c r="E30" i="9" s="1"/>
  <c r="B30" i="9" s="1"/>
  <c r="G30" i="9"/>
  <c r="F30" i="9"/>
  <c r="H29" i="9"/>
  <c r="G29" i="9"/>
  <c r="F29" i="9"/>
  <c r="E29" i="9"/>
  <c r="B29" i="9" s="1"/>
  <c r="H28" i="9"/>
  <c r="E28" i="9" s="1"/>
  <c r="B28" i="9" s="1"/>
  <c r="G28" i="9"/>
  <c r="F28" i="9"/>
  <c r="H27" i="9"/>
  <c r="E27" i="9" s="1"/>
  <c r="B27" i="9" s="1"/>
  <c r="G27" i="9"/>
  <c r="F27" i="9"/>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E275" i="9" s="1"/>
  <c r="I3" i="9"/>
  <c r="H3" i="9"/>
  <c r="G3" i="9"/>
  <c r="D101" i="8"/>
  <c r="I36" i="3" s="1"/>
  <c r="D95" i="8"/>
  <c r="D90" i="8"/>
  <c r="C1565" i="1" s="1"/>
  <c r="H1565" i="1" s="1"/>
  <c r="D85" i="8"/>
  <c r="D80" i="8"/>
  <c r="C1555" i="1" s="1"/>
  <c r="H1555" i="1" s="1"/>
  <c r="D75" i="8"/>
  <c r="D70" i="8"/>
  <c r="D65" i="8"/>
  <c r="D60" i="8"/>
  <c r="D55" i="8"/>
  <c r="D50" i="8"/>
  <c r="D49" i="8" s="1"/>
  <c r="D44" i="8"/>
  <c r="D43" i="8" s="1"/>
  <c r="D36" i="8"/>
  <c r="D26" i="8"/>
  <c r="D24" i="8" s="1"/>
  <c r="D18" i="8"/>
  <c r="D8" i="8"/>
  <c r="D6" i="8" s="1"/>
  <c r="E44" i="7"/>
  <c r="D44" i="7"/>
  <c r="H32" i="3" s="1"/>
  <c r="E39" i="7"/>
  <c r="D39" i="7"/>
  <c r="E38" i="7"/>
  <c r="D38" i="7"/>
  <c r="H31" i="3" s="1"/>
  <c r="E30" i="7"/>
  <c r="D30" i="7"/>
  <c r="E23" i="7"/>
  <c r="D23" i="7"/>
  <c r="E22" i="7"/>
  <c r="D22" i="7"/>
  <c r="H30" i="3" s="1"/>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I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6" i="5" s="1"/>
  <c r="D245" i="5"/>
  <c r="F245" i="5" s="1"/>
  <c r="F244" i="5"/>
  <c r="F243" i="5"/>
  <c r="E242" i="5"/>
  <c r="D242" i="5"/>
  <c r="F242" i="5" s="1"/>
  <c r="F241" i="5"/>
  <c r="F240" i="5"/>
  <c r="E239" i="5"/>
  <c r="D239" i="5"/>
  <c r="D238" i="5" s="1"/>
  <c r="F238" i="5" s="1"/>
  <c r="E238" i="5"/>
  <c r="D237" i="5"/>
  <c r="F237" i="5" s="1"/>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E177" i="5" s="1"/>
  <c r="H307" i="9" s="1"/>
  <c r="D180" i="5"/>
  <c r="F180" i="5" s="1"/>
  <c r="F179" i="5"/>
  <c r="F178" i="5"/>
  <c r="F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D78" i="5"/>
  <c r="F78" i="5" s="1"/>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2" i="5"/>
  <c r="D12" i="5"/>
  <c r="F11" i="5"/>
  <c r="F10" i="5"/>
  <c r="F9"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D351" i="4"/>
  <c r="F351"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2" i="4"/>
  <c r="F261" i="4"/>
  <c r="F260" i="4"/>
  <c r="E259" i="4"/>
  <c r="D259" i="4"/>
  <c r="F259" i="4" s="1"/>
  <c r="F258" i="4"/>
  <c r="F257" i="4"/>
  <c r="F256" i="4"/>
  <c r="F255" i="4"/>
  <c r="F254" i="4"/>
  <c r="E253" i="4"/>
  <c r="E252" i="4" s="1"/>
  <c r="D253" i="4"/>
  <c r="F253" i="4" s="1"/>
  <c r="F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D224" i="4" s="1"/>
  <c r="F235" i="4"/>
  <c r="F234" i="4"/>
  <c r="F233" i="4"/>
  <c r="F232" i="4"/>
  <c r="E231" i="4"/>
  <c r="D231" i="4"/>
  <c r="F231" i="4" s="1"/>
  <c r="F230" i="4"/>
  <c r="F229" i="4"/>
  <c r="E228" i="4"/>
  <c r="D228" i="4"/>
  <c r="F228" i="4" s="1"/>
  <c r="F227" i="4"/>
  <c r="F226" i="4"/>
  <c r="E225" i="4"/>
  <c r="E224" i="4" s="1"/>
  <c r="D225" i="4"/>
  <c r="F225" i="4" s="1"/>
  <c r="F224" i="4"/>
  <c r="F223" i="4"/>
  <c r="F222" i="4"/>
  <c r="F221" i="4"/>
  <c r="F220" i="4"/>
  <c r="E219" i="4"/>
  <c r="E215" i="4" s="1"/>
  <c r="D219" i="4"/>
  <c r="F219" i="4" s="1"/>
  <c r="F218" i="4"/>
  <c r="F217" i="4"/>
  <c r="E216" i="4"/>
  <c r="D216" i="4"/>
  <c r="D215" i="4" s="1"/>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E124" i="4" s="1"/>
  <c r="D125" i="4"/>
  <c r="F125" i="4" s="1"/>
  <c r="F124"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G36" i="3"/>
  <c r="B36" i="3"/>
  <c r="I35" i="3"/>
  <c r="G35" i="3"/>
  <c r="B35" i="3"/>
  <c r="G34" i="3"/>
  <c r="B34" i="3"/>
  <c r="I33" i="3"/>
  <c r="G33" i="3"/>
  <c r="B33" i="3"/>
  <c r="I32" i="3"/>
  <c r="G32" i="3"/>
  <c r="B32" i="3"/>
  <c r="I31" i="3"/>
  <c r="G31" i="3"/>
  <c r="B31" i="3"/>
  <c r="I30" i="3"/>
  <c r="G30" i="3"/>
  <c r="B30" i="3"/>
  <c r="I29" i="3"/>
  <c r="G29" i="3"/>
  <c r="B29" i="3"/>
  <c r="G28" i="3"/>
  <c r="B28" i="3"/>
  <c r="G27" i="3"/>
  <c r="B27" i="3"/>
  <c r="I26" i="3"/>
  <c r="H26" i="3"/>
  <c r="G26" i="3"/>
  <c r="B26" i="3"/>
  <c r="H25" i="3"/>
  <c r="G25" i="3"/>
  <c r="B25" i="3"/>
  <c r="H24" i="3"/>
  <c r="G24" i="3"/>
  <c r="B24" i="3"/>
  <c r="H23" i="3"/>
  <c r="G23" i="3"/>
  <c r="B23" i="3"/>
  <c r="G22" i="3"/>
  <c r="B22" i="3"/>
  <c r="G21" i="3"/>
  <c r="B21" i="3"/>
  <c r="G20" i="3"/>
  <c r="B20" i="3"/>
  <c r="G19" i="3"/>
  <c r="B19" i="3"/>
  <c r="G18" i="3"/>
  <c r="B18" i="3"/>
  <c r="G17" i="3"/>
  <c r="B17" i="3"/>
  <c r="G16" i="3"/>
  <c r="B16" i="3"/>
  <c r="H10" i="3" a="1"/>
  <c r="H10" i="3" s="1"/>
  <c r="L3" i="9" s="1"/>
  <c r="C1580" i="1"/>
  <c r="G1579" i="1"/>
  <c r="C1579" i="1"/>
  <c r="H1579" i="1" s="1"/>
  <c r="C1578" i="1"/>
  <c r="G1577" i="1"/>
  <c r="C1577" i="1"/>
  <c r="H1577" i="1" s="1"/>
  <c r="C1576" i="1"/>
  <c r="G1575" i="1"/>
  <c r="C1575" i="1"/>
  <c r="H1575" i="1" s="1"/>
  <c r="C1574" i="1"/>
  <c r="G1573" i="1"/>
  <c r="C1573" i="1"/>
  <c r="H1573" i="1" s="1"/>
  <c r="C1572" i="1"/>
  <c r="G1571" i="1"/>
  <c r="C1571" i="1"/>
  <c r="H1571" i="1" s="1"/>
  <c r="C1570" i="1"/>
  <c r="G1569" i="1"/>
  <c r="C1569" i="1"/>
  <c r="H1569" i="1" s="1"/>
  <c r="C1568" i="1"/>
  <c r="G1567" i="1"/>
  <c r="C1567" i="1"/>
  <c r="H1567" i="1" s="1"/>
  <c r="C1566" i="1"/>
  <c r="G1565" i="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4" i="1"/>
  <c r="G1553" i="1"/>
  <c r="C1553" i="1"/>
  <c r="H1553" i="1" s="1"/>
  <c r="C1552" i="1"/>
  <c r="G1551" i="1"/>
  <c r="C1551" i="1"/>
  <c r="H1551" i="1" s="1"/>
  <c r="C1550" i="1"/>
  <c r="G1549" i="1"/>
  <c r="C1549" i="1"/>
  <c r="H1549" i="1" s="1"/>
  <c r="C1548" i="1"/>
  <c r="G1547" i="1"/>
  <c r="C1547" i="1"/>
  <c r="H1547" i="1" s="1"/>
  <c r="C1546" i="1"/>
  <c r="C1545" i="1"/>
  <c r="G1544" i="1"/>
  <c r="C1544" i="1"/>
  <c r="H1544" i="1" s="1"/>
  <c r="C1543" i="1"/>
  <c r="G1543" i="1" s="1"/>
  <c r="G1542" i="1"/>
  <c r="C1542" i="1"/>
  <c r="H1542" i="1" s="1"/>
  <c r="C1541" i="1"/>
  <c r="G1541" i="1" s="1"/>
  <c r="G1540" i="1"/>
  <c r="C1540" i="1"/>
  <c r="H1540" i="1" s="1"/>
  <c r="C1539" i="1"/>
  <c r="G1539" i="1" s="1"/>
  <c r="G1538" i="1"/>
  <c r="C1538" i="1"/>
  <c r="H1538" i="1" s="1"/>
  <c r="C1537" i="1"/>
  <c r="G1537" i="1" s="1"/>
  <c r="G1536" i="1"/>
  <c r="C1536" i="1"/>
  <c r="H1536" i="1" s="1"/>
  <c r="C1535" i="1"/>
  <c r="G1535" i="1" s="1"/>
  <c r="G1534" i="1"/>
  <c r="C1534" i="1"/>
  <c r="H1534" i="1" s="1"/>
  <c r="C1533" i="1"/>
  <c r="G1533" i="1" s="1"/>
  <c r="G1532" i="1"/>
  <c r="C1532" i="1"/>
  <c r="H1532" i="1" s="1"/>
  <c r="C1531" i="1"/>
  <c r="G1531" i="1" s="1"/>
  <c r="G1530" i="1"/>
  <c r="C1530" i="1"/>
  <c r="H1530" i="1" s="1"/>
  <c r="C1529" i="1"/>
  <c r="G1529" i="1" s="1"/>
  <c r="G1528" i="1"/>
  <c r="C1528" i="1"/>
  <c r="H1528" i="1" s="1"/>
  <c r="C1527" i="1"/>
  <c r="G1527" i="1" s="1"/>
  <c r="G1526" i="1"/>
  <c r="C1526" i="1"/>
  <c r="H1526" i="1" s="1"/>
  <c r="C1525" i="1"/>
  <c r="G1525" i="1" s="1"/>
  <c r="G1524" i="1"/>
  <c r="C1524" i="1"/>
  <c r="H1524" i="1" s="1"/>
  <c r="C1523" i="1"/>
  <c r="G1523" i="1" s="1"/>
  <c r="G1522" i="1"/>
  <c r="C1522" i="1"/>
  <c r="H1522" i="1" s="1"/>
  <c r="C1521" i="1"/>
  <c r="G1521" i="1" s="1"/>
  <c r="G1520" i="1"/>
  <c r="C1520" i="1"/>
  <c r="H1520" i="1" s="1"/>
  <c r="C1519" i="1"/>
  <c r="G1519" i="1" s="1"/>
  <c r="G1518" i="1"/>
  <c r="C1518" i="1"/>
  <c r="H1518" i="1" s="1"/>
  <c r="G1516" i="1"/>
  <c r="C1516" i="1"/>
  <c r="H1516" i="1" s="1"/>
  <c r="C1515" i="1"/>
  <c r="G1515" i="1" s="1"/>
  <c r="G1514" i="1"/>
  <c r="C1514" i="1"/>
  <c r="H1514" i="1" s="1"/>
  <c r="C1513" i="1"/>
  <c r="G1513" i="1" s="1"/>
  <c r="G1512" i="1"/>
  <c r="C1512" i="1"/>
  <c r="H1512" i="1" s="1"/>
  <c r="C1511" i="1"/>
  <c r="G1511" i="1" s="1"/>
  <c r="C1510" i="1"/>
  <c r="H1510" i="1" s="1"/>
  <c r="C1509" i="1"/>
  <c r="G1509" i="1" s="1"/>
  <c r="G1508" i="1"/>
  <c r="C1508" i="1"/>
  <c r="H1508" i="1" s="1"/>
  <c r="C1507" i="1"/>
  <c r="G1507" i="1" s="1"/>
  <c r="G1506" i="1"/>
  <c r="C1506" i="1"/>
  <c r="H1506" i="1" s="1"/>
  <c r="C1505" i="1"/>
  <c r="G1505" i="1" s="1"/>
  <c r="G1504" i="1"/>
  <c r="C1504" i="1"/>
  <c r="H1504" i="1" s="1"/>
  <c r="C1503" i="1"/>
  <c r="G1503" i="1" s="1"/>
  <c r="C1502" i="1"/>
  <c r="H1502" i="1" s="1"/>
  <c r="G1500" i="1"/>
  <c r="C1500" i="1"/>
  <c r="H1500" i="1" s="1"/>
  <c r="C1499" i="1"/>
  <c r="G1499" i="1" s="1"/>
  <c r="G1498" i="1"/>
  <c r="C1498" i="1"/>
  <c r="H1498" i="1" s="1"/>
  <c r="C1497" i="1"/>
  <c r="G1497" i="1" s="1"/>
  <c r="G1496" i="1"/>
  <c r="C1496" i="1"/>
  <c r="H1496" i="1" s="1"/>
  <c r="C1495" i="1"/>
  <c r="G1495" i="1" s="1"/>
  <c r="G1494" i="1"/>
  <c r="C1494" i="1"/>
  <c r="H1494" i="1" s="1"/>
  <c r="C1493" i="1"/>
  <c r="G1493" i="1" s="1"/>
  <c r="C1492" i="1"/>
  <c r="H1492" i="1" s="1"/>
  <c r="C1491" i="1"/>
  <c r="G1491" i="1" s="1"/>
  <c r="G1490" i="1"/>
  <c r="C1490" i="1"/>
  <c r="H1490" i="1" s="1"/>
  <c r="C1489" i="1"/>
  <c r="G1489" i="1" s="1"/>
  <c r="G1488" i="1"/>
  <c r="C1488" i="1"/>
  <c r="H1488" i="1" s="1"/>
  <c r="C1487" i="1"/>
  <c r="G1487" i="1" s="1"/>
  <c r="C1486" i="1"/>
  <c r="H1486" i="1" s="1"/>
  <c r="C1485" i="1"/>
  <c r="G1485" i="1" s="1"/>
  <c r="G1484" i="1"/>
  <c r="C1484" i="1"/>
  <c r="H1484" i="1" s="1"/>
  <c r="C1483" i="1"/>
  <c r="G1483" i="1" s="1"/>
  <c r="G1482" i="1"/>
  <c r="C1482" i="1"/>
  <c r="H1482" i="1" s="1"/>
  <c r="C1480" i="1"/>
  <c r="H1480" i="1" s="1"/>
  <c r="H1479" i="1"/>
  <c r="D1479" i="1"/>
  <c r="J1479" i="1" s="1"/>
  <c r="C1479" i="1"/>
  <c r="G1479" i="1" s="1"/>
  <c r="I1479" i="1" s="1"/>
  <c r="H1478" i="1"/>
  <c r="D1478" i="1"/>
  <c r="J1478" i="1" s="1"/>
  <c r="C1478" i="1"/>
  <c r="G1478" i="1" s="1"/>
  <c r="I1478" i="1" s="1"/>
  <c r="H1477" i="1"/>
  <c r="D1477" i="1"/>
  <c r="J1477" i="1" s="1"/>
  <c r="C1477" i="1"/>
  <c r="G1477" i="1" s="1"/>
  <c r="I1477" i="1" s="1"/>
  <c r="H1476" i="1"/>
  <c r="D1476" i="1"/>
  <c r="J1476" i="1" s="1"/>
  <c r="C1476" i="1"/>
  <c r="G1476" i="1" s="1"/>
  <c r="I1476" i="1" s="1"/>
  <c r="D1475" i="1"/>
  <c r="H1475" i="1" s="1"/>
  <c r="C1475" i="1"/>
  <c r="D1474" i="1"/>
  <c r="H1474" i="1" s="1"/>
  <c r="C1474" i="1"/>
  <c r="D1473" i="1"/>
  <c r="H1473" i="1" s="1"/>
  <c r="C1473" i="1"/>
  <c r="D1472" i="1"/>
  <c r="H1472" i="1" s="1"/>
  <c r="C1472" i="1"/>
  <c r="D1471" i="1"/>
  <c r="H1471" i="1" s="1"/>
  <c r="C1471" i="1"/>
  <c r="H1470" i="1"/>
  <c r="D1470" i="1"/>
  <c r="C1470" i="1"/>
  <c r="G1470" i="1" s="1"/>
  <c r="D1469" i="1"/>
  <c r="H1469" i="1" s="1"/>
  <c r="C1469" i="1"/>
  <c r="D1468" i="1"/>
  <c r="H1468" i="1" s="1"/>
  <c r="C1468" i="1"/>
  <c r="D1467" i="1"/>
  <c r="H1467" i="1" s="1"/>
  <c r="C1467" i="1"/>
  <c r="D1466" i="1"/>
  <c r="H1466" i="1" s="1"/>
  <c r="C1466" i="1"/>
  <c r="D1465" i="1"/>
  <c r="H1465" i="1" s="1"/>
  <c r="C1465" i="1"/>
  <c r="D1464" i="1"/>
  <c r="H1464" i="1" s="1"/>
  <c r="C1464" i="1"/>
  <c r="D1463" i="1"/>
  <c r="H1463" i="1" s="1"/>
  <c r="C1463" i="1"/>
  <c r="D1462" i="1"/>
  <c r="H1462" i="1" s="1"/>
  <c r="C1462" i="1"/>
  <c r="H1461" i="1"/>
  <c r="D1461" i="1"/>
  <c r="C1461" i="1"/>
  <c r="G1461" i="1" s="1"/>
  <c r="H1460" i="1"/>
  <c r="D1460" i="1"/>
  <c r="J1460" i="1" s="1"/>
  <c r="C1460" i="1"/>
  <c r="G1460" i="1" s="1"/>
  <c r="I1460" i="1" s="1"/>
  <c r="H1459" i="1"/>
  <c r="D1459" i="1"/>
  <c r="J1459" i="1" s="1"/>
  <c r="C1459" i="1"/>
  <c r="G1459" i="1" s="1"/>
  <c r="I1459" i="1" s="1"/>
  <c r="H1458" i="1"/>
  <c r="D1458" i="1"/>
  <c r="J1458" i="1" s="1"/>
  <c r="C1458" i="1"/>
  <c r="G1458" i="1" s="1"/>
  <c r="I1458" i="1" s="1"/>
  <c r="H1457" i="1"/>
  <c r="D1457" i="1"/>
  <c r="J1457" i="1" s="1"/>
  <c r="C1457" i="1"/>
  <c r="G1457" i="1" s="1"/>
  <c r="I1457" i="1" s="1"/>
  <c r="H1456" i="1"/>
  <c r="D1456" i="1"/>
  <c r="J1456" i="1" s="1"/>
  <c r="C1456" i="1"/>
  <c r="G1456" i="1" s="1"/>
  <c r="I1456" i="1" s="1"/>
  <c r="H1455" i="1"/>
  <c r="D1455" i="1"/>
  <c r="J1455" i="1" s="1"/>
  <c r="C1455" i="1"/>
  <c r="G1455" i="1" s="1"/>
  <c r="I1455" i="1" s="1"/>
  <c r="D1454" i="1"/>
  <c r="H1454" i="1" s="1"/>
  <c r="C1454" i="1"/>
  <c r="H1453" i="1"/>
  <c r="D1453" i="1"/>
  <c r="C1453" i="1"/>
  <c r="G1453" i="1" s="1"/>
  <c r="H1452" i="1"/>
  <c r="D1452" i="1"/>
  <c r="J1452" i="1" s="1"/>
  <c r="C1452" i="1"/>
  <c r="G1452" i="1" s="1"/>
  <c r="I1452" i="1" s="1"/>
  <c r="H1451" i="1"/>
  <c r="D1451" i="1"/>
  <c r="J1451" i="1" s="1"/>
  <c r="C1451" i="1"/>
  <c r="G1451" i="1" s="1"/>
  <c r="I1451" i="1" s="1"/>
  <c r="H1450" i="1"/>
  <c r="D1450" i="1"/>
  <c r="J1450" i="1" s="1"/>
  <c r="C1450" i="1"/>
  <c r="G1450" i="1" s="1"/>
  <c r="I1450" i="1" s="1"/>
  <c r="H1449" i="1"/>
  <c r="D1449" i="1"/>
  <c r="J1449" i="1" s="1"/>
  <c r="C1449" i="1"/>
  <c r="G1449" i="1" s="1"/>
  <c r="I1449" i="1" s="1"/>
  <c r="H1448" i="1"/>
  <c r="D1448" i="1"/>
  <c r="J1448" i="1" s="1"/>
  <c r="C1448" i="1"/>
  <c r="G1448" i="1" s="1"/>
  <c r="I1448" i="1" s="1"/>
  <c r="H1447" i="1"/>
  <c r="D1447" i="1"/>
  <c r="J1447" i="1" s="1"/>
  <c r="C1447" i="1"/>
  <c r="G1447" i="1" s="1"/>
  <c r="I1447" i="1" s="1"/>
  <c r="H1446" i="1"/>
  <c r="D1446" i="1"/>
  <c r="J1446" i="1" s="1"/>
  <c r="C1446" i="1"/>
  <c r="G1446" i="1" s="1"/>
  <c r="I1446" i="1" s="1"/>
  <c r="D1445" i="1"/>
  <c r="C1445" i="1"/>
  <c r="H1445" i="1" s="1"/>
  <c r="D1444" i="1"/>
  <c r="C1444" i="1"/>
  <c r="D1443" i="1"/>
  <c r="C1443" i="1"/>
  <c r="D1442" i="1"/>
  <c r="C1442" i="1"/>
  <c r="D1441" i="1"/>
  <c r="C1441" i="1"/>
  <c r="D1440" i="1"/>
  <c r="C1440" i="1"/>
  <c r="D1439" i="1"/>
  <c r="C1439" i="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C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C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C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C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D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D646" i="1"/>
  <c r="C646" i="1"/>
  <c r="D645" i="1"/>
  <c r="C645" i="1"/>
  <c r="D644" i="1"/>
  <c r="C644" i="1"/>
  <c r="D643" i="1"/>
  <c r="C643" i="1"/>
  <c r="D642" i="1"/>
  <c r="C642" i="1"/>
  <c r="D641" i="1"/>
  <c r="C641" i="1"/>
  <c r="C638" i="1"/>
  <c r="D637" i="1"/>
  <c r="C637" i="1"/>
  <c r="D632" i="1"/>
  <c r="C632" i="1"/>
  <c r="G632" i="1" s="1"/>
  <c r="D631" i="1"/>
  <c r="C631" i="1"/>
  <c r="G631" i="1" s="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D522" i="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C509" i="1"/>
  <c r="G509" i="1" s="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C478" i="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C466" i="1"/>
  <c r="G466" i="1" s="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D413" i="1"/>
  <c r="H413" i="1" s="1"/>
  <c r="C413" i="1"/>
  <c r="D412" i="1"/>
  <c r="H412" i="1" s="1"/>
  <c r="C412" i="1"/>
  <c r="D411" i="1"/>
  <c r="H411" i="1" s="1"/>
  <c r="C411" i="1"/>
  <c r="D406" i="1"/>
  <c r="C406" i="1"/>
  <c r="G406" i="1" s="1"/>
  <c r="D405" i="1"/>
  <c r="C405" i="1"/>
  <c r="G405" i="1" s="1"/>
  <c r="D404" i="1"/>
  <c r="C404" i="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C391" i="1"/>
  <c r="G391" i="1" s="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G377" i="1" s="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8" i="1"/>
  <c r="C368" i="1"/>
  <c r="G368" i="1" s="1"/>
  <c r="D367" i="1"/>
  <c r="C367" i="1"/>
  <c r="G367" i="1" s="1"/>
  <c r="D366" i="1"/>
  <c r="C366" i="1"/>
  <c r="G366" i="1" s="1"/>
  <c r="D365" i="1"/>
  <c r="H365" i="1" s="1"/>
  <c r="C365" i="1"/>
  <c r="G365" i="1" s="1"/>
  <c r="D364" i="1"/>
  <c r="H364" i="1" s="1"/>
  <c r="C364" i="1"/>
  <c r="G364" i="1" s="1"/>
  <c r="D363" i="1"/>
  <c r="C363" i="1"/>
  <c r="G363" i="1" s="1"/>
  <c r="D362" i="1"/>
  <c r="C362" i="1"/>
  <c r="G362" i="1" s="1"/>
  <c r="D361" i="1"/>
  <c r="C361" i="1"/>
  <c r="G361" i="1" s="1"/>
  <c r="D360" i="1"/>
  <c r="C360" i="1"/>
  <c r="G360" i="1" s="1"/>
  <c r="D359" i="1"/>
  <c r="C359" i="1"/>
  <c r="G359" i="1" s="1"/>
  <c r="D358" i="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C346" i="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H314" i="1" s="1"/>
  <c r="C314" i="1"/>
  <c r="G314" i="1" s="1"/>
  <c r="D313" i="1"/>
  <c r="H313" i="1" s="1"/>
  <c r="C313" i="1"/>
  <c r="H312" i="1"/>
  <c r="D312" i="1"/>
  <c r="C312" i="1"/>
  <c r="G312" i="1" s="1"/>
  <c r="D311" i="1"/>
  <c r="H311" i="1" s="1"/>
  <c r="C311" i="1"/>
  <c r="H310" i="1"/>
  <c r="D310" i="1"/>
  <c r="C310" i="1"/>
  <c r="G310" i="1" s="1"/>
  <c r="D309" i="1"/>
  <c r="H309" i="1" s="1"/>
  <c r="C309" i="1"/>
  <c r="H308" i="1"/>
  <c r="D308" i="1"/>
  <c r="C308" i="1"/>
  <c r="G308" i="1" s="1"/>
  <c r="D307" i="1"/>
  <c r="H307" i="1" s="1"/>
  <c r="C307" i="1"/>
  <c r="D306" i="1"/>
  <c r="H305" i="1"/>
  <c r="D305" i="1"/>
  <c r="C305" i="1"/>
  <c r="G305" i="1" s="1"/>
  <c r="D304" i="1"/>
  <c r="H304" i="1" s="1"/>
  <c r="C304" i="1"/>
  <c r="H303" i="1"/>
  <c r="D303" i="1"/>
  <c r="C303" i="1"/>
  <c r="G303" i="1" s="1"/>
  <c r="D302" i="1"/>
  <c r="H302" i="1" s="1"/>
  <c r="C302" i="1"/>
  <c r="H301" i="1"/>
  <c r="D301" i="1"/>
  <c r="C301" i="1"/>
  <c r="G301" i="1" s="1"/>
  <c r="D300" i="1"/>
  <c r="H300" i="1" s="1"/>
  <c r="C300" i="1"/>
  <c r="H299" i="1"/>
  <c r="D299" i="1"/>
  <c r="C299" i="1"/>
  <c r="G299" i="1" s="1"/>
  <c r="D298" i="1"/>
  <c r="H298" i="1" s="1"/>
  <c r="C298" i="1"/>
  <c r="H297" i="1"/>
  <c r="D297" i="1"/>
  <c r="C297" i="1"/>
  <c r="G297" i="1" s="1"/>
  <c r="D296" i="1"/>
  <c r="H296" i="1" s="1"/>
  <c r="C296" i="1"/>
  <c r="H295" i="1"/>
  <c r="D295" i="1"/>
  <c r="C295" i="1"/>
  <c r="G295" i="1" s="1"/>
  <c r="C294" i="1"/>
  <c r="D292" i="1"/>
  <c r="H292" i="1" s="1"/>
  <c r="C292" i="1"/>
  <c r="G292" i="1" s="1"/>
  <c r="D291" i="1"/>
  <c r="H291" i="1" s="1"/>
  <c r="C291" i="1"/>
  <c r="H290" i="1"/>
  <c r="D290" i="1"/>
  <c r="C290" i="1"/>
  <c r="G290" i="1" s="1"/>
  <c r="D289" i="1"/>
  <c r="H289" i="1" s="1"/>
  <c r="C289" i="1"/>
  <c r="D288" i="1"/>
  <c r="H288" i="1" s="1"/>
  <c r="C288" i="1"/>
  <c r="D284" i="1"/>
  <c r="H284" i="1" s="1"/>
  <c r="C284" i="1"/>
  <c r="H283" i="1"/>
  <c r="D283" i="1"/>
  <c r="C283" i="1"/>
  <c r="G283" i="1" s="1"/>
  <c r="D282" i="1"/>
  <c r="H282" i="1" s="1"/>
  <c r="C282" i="1"/>
  <c r="H281" i="1"/>
  <c r="D281" i="1"/>
  <c r="C281" i="1"/>
  <c r="G281" i="1" s="1"/>
  <c r="D280" i="1"/>
  <c r="H280" i="1" s="1"/>
  <c r="C280" i="1"/>
  <c r="H279" i="1"/>
  <c r="D279" i="1"/>
  <c r="C279" i="1"/>
  <c r="G279" i="1" s="1"/>
  <c r="D278" i="1"/>
  <c r="H278" i="1" s="1"/>
  <c r="C278" i="1"/>
  <c r="H277" i="1"/>
  <c r="D277" i="1"/>
  <c r="C277" i="1"/>
  <c r="G277" i="1" s="1"/>
  <c r="D276" i="1"/>
  <c r="H276" i="1" s="1"/>
  <c r="C276" i="1"/>
  <c r="H275" i="1"/>
  <c r="D275" i="1"/>
  <c r="C275" i="1"/>
  <c r="G275" i="1" s="1"/>
  <c r="D274" i="1"/>
  <c r="H274" i="1" s="1"/>
  <c r="C274" i="1"/>
  <c r="H273" i="1"/>
  <c r="D273" i="1"/>
  <c r="C273" i="1"/>
  <c r="G273" i="1" s="1"/>
  <c r="D272" i="1"/>
  <c r="H272" i="1" s="1"/>
  <c r="C272" i="1"/>
  <c r="H271" i="1"/>
  <c r="D271" i="1"/>
  <c r="C271" i="1"/>
  <c r="G271" i="1" s="1"/>
  <c r="D270" i="1"/>
  <c r="H270" i="1" s="1"/>
  <c r="C270" i="1"/>
  <c r="H269" i="1"/>
  <c r="D269" i="1"/>
  <c r="C269" i="1"/>
  <c r="G269" i="1" s="1"/>
  <c r="D268" i="1"/>
  <c r="H268" i="1" s="1"/>
  <c r="C268" i="1"/>
  <c r="H267" i="1"/>
  <c r="D267" i="1"/>
  <c r="C267" i="1"/>
  <c r="G267" i="1" s="1"/>
  <c r="D266" i="1"/>
  <c r="H266" i="1" s="1"/>
  <c r="C266" i="1"/>
  <c r="H265" i="1"/>
  <c r="D265" i="1"/>
  <c r="C265" i="1"/>
  <c r="G265" i="1" s="1"/>
  <c r="D264" i="1"/>
  <c r="H264" i="1" s="1"/>
  <c r="C264" i="1"/>
  <c r="H263" i="1"/>
  <c r="D263" i="1"/>
  <c r="C263" i="1"/>
  <c r="G263" i="1" s="1"/>
  <c r="D262" i="1"/>
  <c r="H262" i="1" s="1"/>
  <c r="C262" i="1"/>
  <c r="H261" i="1"/>
  <c r="D261" i="1"/>
  <c r="C261" i="1"/>
  <c r="G261" i="1" s="1"/>
  <c r="D260" i="1"/>
  <c r="H260" i="1" s="1"/>
  <c r="C260" i="1"/>
  <c r="C259" i="1"/>
  <c r="D258" i="1"/>
  <c r="H258" i="1" s="1"/>
  <c r="C258" i="1"/>
  <c r="H257" i="1"/>
  <c r="D257" i="1"/>
  <c r="C257" i="1"/>
  <c r="G257" i="1" s="1"/>
  <c r="D256" i="1"/>
  <c r="H256" i="1" s="1"/>
  <c r="C256" i="1"/>
  <c r="H255" i="1"/>
  <c r="D255" i="1"/>
  <c r="C255" i="1"/>
  <c r="G255" i="1" s="1"/>
  <c r="D254" i="1"/>
  <c r="H254" i="1" s="1"/>
  <c r="C254" i="1"/>
  <c r="H253" i="1"/>
  <c r="D253" i="1"/>
  <c r="C253" i="1"/>
  <c r="G253" i="1" s="1"/>
  <c r="D252" i="1"/>
  <c r="H252" i="1" s="1"/>
  <c r="C252" i="1"/>
  <c r="H251" i="1"/>
  <c r="D251" i="1"/>
  <c r="C251" i="1"/>
  <c r="G251" i="1" s="1"/>
  <c r="D250" i="1"/>
  <c r="H250" i="1" s="1"/>
  <c r="C250" i="1"/>
  <c r="H249" i="1"/>
  <c r="D249" i="1"/>
  <c r="C249" i="1"/>
  <c r="G249" i="1" s="1"/>
  <c r="D248" i="1"/>
  <c r="H248" i="1" s="1"/>
  <c r="C248" i="1"/>
  <c r="H247" i="1"/>
  <c r="D247" i="1"/>
  <c r="C247" i="1"/>
  <c r="G247" i="1" s="1"/>
  <c r="D246" i="1"/>
  <c r="H246" i="1" s="1"/>
  <c r="C246" i="1"/>
  <c r="H245" i="1"/>
  <c r="D245" i="1"/>
  <c r="C245" i="1"/>
  <c r="G245" i="1" s="1"/>
  <c r="D244" i="1"/>
  <c r="H244" i="1" s="1"/>
  <c r="C244" i="1"/>
  <c r="H243" i="1"/>
  <c r="D243" i="1"/>
  <c r="C243" i="1"/>
  <c r="G243" i="1" s="1"/>
  <c r="D242" i="1"/>
  <c r="H242" i="1" s="1"/>
  <c r="C242" i="1"/>
  <c r="H241" i="1"/>
  <c r="D241" i="1"/>
  <c r="C241" i="1"/>
  <c r="G241" i="1" s="1"/>
  <c r="D240" i="1"/>
  <c r="H240" i="1" s="1"/>
  <c r="C240" i="1"/>
  <c r="H239" i="1"/>
  <c r="D239" i="1"/>
  <c r="C239" i="1"/>
  <c r="G239" i="1" s="1"/>
  <c r="D238" i="1"/>
  <c r="H238" i="1" s="1"/>
  <c r="C238" i="1"/>
  <c r="H237" i="1"/>
  <c r="D237" i="1"/>
  <c r="C237" i="1"/>
  <c r="G237" i="1" s="1"/>
  <c r="D236" i="1"/>
  <c r="H236" i="1" s="1"/>
  <c r="C236" i="1"/>
  <c r="H235" i="1"/>
  <c r="D235" i="1"/>
  <c r="C235" i="1"/>
  <c r="G235" i="1" s="1"/>
  <c r="D234" i="1"/>
  <c r="H234" i="1" s="1"/>
  <c r="C234" i="1"/>
  <c r="H233" i="1"/>
  <c r="D233" i="1"/>
  <c r="C233" i="1"/>
  <c r="G233" i="1" s="1"/>
  <c r="D232" i="1"/>
  <c r="H232" i="1" s="1"/>
  <c r="C232" i="1"/>
  <c r="H231" i="1"/>
  <c r="D231" i="1"/>
  <c r="C231" i="1"/>
  <c r="G231" i="1" s="1"/>
  <c r="D230" i="1"/>
  <c r="H230" i="1" s="1"/>
  <c r="C230" i="1"/>
  <c r="H229" i="1"/>
  <c r="D229" i="1"/>
  <c r="C229" i="1"/>
  <c r="G229" i="1" s="1"/>
  <c r="D228" i="1"/>
  <c r="H228" i="1" s="1"/>
  <c r="C228" i="1"/>
  <c r="H227" i="1"/>
  <c r="D227" i="1"/>
  <c r="C227" i="1"/>
  <c r="G227" i="1" s="1"/>
  <c r="D226" i="1"/>
  <c r="H226" i="1" s="1"/>
  <c r="C226" i="1"/>
  <c r="H225" i="1"/>
  <c r="D225" i="1"/>
  <c r="C225" i="1"/>
  <c r="G225" i="1" s="1"/>
  <c r="D224" i="1"/>
  <c r="H224" i="1" s="1"/>
  <c r="C224" i="1"/>
  <c r="H223" i="1"/>
  <c r="D223" i="1"/>
  <c r="C223" i="1"/>
  <c r="G223" i="1" s="1"/>
  <c r="D222" i="1"/>
  <c r="H222" i="1" s="1"/>
  <c r="C222" i="1"/>
  <c r="H221" i="1"/>
  <c r="D221" i="1"/>
  <c r="C221" i="1"/>
  <c r="G221" i="1" s="1"/>
  <c r="D220" i="1"/>
  <c r="H220" i="1" s="1"/>
  <c r="C220" i="1"/>
  <c r="H219" i="1"/>
  <c r="D219" i="1"/>
  <c r="C219" i="1"/>
  <c r="G219" i="1" s="1"/>
  <c r="D218" i="1"/>
  <c r="H218" i="1" s="1"/>
  <c r="C218" i="1"/>
  <c r="H217" i="1"/>
  <c r="D217" i="1"/>
  <c r="C217" i="1"/>
  <c r="G217" i="1" s="1"/>
  <c r="D216" i="1"/>
  <c r="H216" i="1" s="1"/>
  <c r="C216" i="1"/>
  <c r="H215" i="1"/>
  <c r="D215" i="1"/>
  <c r="C215" i="1"/>
  <c r="G215" i="1" s="1"/>
  <c r="D214" i="1"/>
  <c r="H214" i="1" s="1"/>
  <c r="C214" i="1"/>
  <c r="H213" i="1"/>
  <c r="D213" i="1"/>
  <c r="C213" i="1"/>
  <c r="G213" i="1" s="1"/>
  <c r="D212" i="1"/>
  <c r="H212" i="1" s="1"/>
  <c r="C212" i="1"/>
  <c r="H211" i="1"/>
  <c r="D211" i="1"/>
  <c r="C211" i="1"/>
  <c r="G211" i="1" s="1"/>
  <c r="D210" i="1"/>
  <c r="H210" i="1" s="1"/>
  <c r="C210" i="1"/>
  <c r="H209" i="1"/>
  <c r="D209" i="1"/>
  <c r="C209" i="1"/>
  <c r="G209" i="1" s="1"/>
  <c r="D208" i="1"/>
  <c r="H208" i="1" s="1"/>
  <c r="C208" i="1"/>
  <c r="D207" i="1"/>
  <c r="H207" i="1" s="1"/>
  <c r="C207" i="1"/>
  <c r="G207" i="1" s="1"/>
  <c r="D206" i="1"/>
  <c r="H206" i="1" s="1"/>
  <c r="C206" i="1"/>
  <c r="H205" i="1"/>
  <c r="D205" i="1"/>
  <c r="C205" i="1"/>
  <c r="G205" i="1" s="1"/>
  <c r="D204" i="1"/>
  <c r="H204" i="1" s="1"/>
  <c r="C204" i="1"/>
  <c r="H203" i="1"/>
  <c r="D203" i="1"/>
  <c r="C203" i="1"/>
  <c r="G203" i="1" s="1"/>
  <c r="D202" i="1"/>
  <c r="H202" i="1" s="1"/>
  <c r="C202" i="1"/>
  <c r="H201" i="1"/>
  <c r="D201" i="1"/>
  <c r="C201" i="1"/>
  <c r="G201" i="1" s="1"/>
  <c r="D200" i="1"/>
  <c r="H200" i="1" s="1"/>
  <c r="C200" i="1"/>
  <c r="H199" i="1"/>
  <c r="D199" i="1"/>
  <c r="C199" i="1"/>
  <c r="G199" i="1" s="1"/>
  <c r="D198" i="1"/>
  <c r="H198" i="1" s="1"/>
  <c r="C198" i="1"/>
  <c r="H197" i="1"/>
  <c r="D197" i="1"/>
  <c r="C197" i="1"/>
  <c r="G197" i="1" s="1"/>
  <c r="D196" i="1"/>
  <c r="H196" i="1" s="1"/>
  <c r="C196" i="1"/>
  <c r="H195" i="1"/>
  <c r="D195" i="1"/>
  <c r="C195" i="1"/>
  <c r="G195" i="1" s="1"/>
  <c r="D194" i="1"/>
  <c r="H194" i="1" s="1"/>
  <c r="C194" i="1"/>
  <c r="H193" i="1"/>
  <c r="D193" i="1"/>
  <c r="C193" i="1"/>
  <c r="G193" i="1" s="1"/>
  <c r="D192" i="1"/>
  <c r="D191" i="1"/>
  <c r="H191" i="1" s="1"/>
  <c r="C191" i="1"/>
  <c r="H190" i="1"/>
  <c r="D190" i="1"/>
  <c r="C190" i="1"/>
  <c r="G190" i="1" s="1"/>
  <c r="D189" i="1"/>
  <c r="H189" i="1" s="1"/>
  <c r="C189" i="1"/>
  <c r="H188" i="1"/>
  <c r="D188" i="1"/>
  <c r="C188" i="1"/>
  <c r="G188" i="1" s="1"/>
  <c r="D187" i="1"/>
  <c r="C187" i="1"/>
  <c r="D186" i="1"/>
  <c r="H186" i="1" s="1"/>
  <c r="C186" i="1"/>
  <c r="G186" i="1" s="1"/>
  <c r="D185" i="1"/>
  <c r="H185" i="1" s="1"/>
  <c r="C185" i="1"/>
  <c r="G185" i="1" s="1"/>
  <c r="C184" i="1"/>
  <c r="D183" i="1"/>
  <c r="H183" i="1" s="1"/>
  <c r="C183" i="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D176" i="1"/>
  <c r="H176" i="1" s="1"/>
  <c r="C176" i="1"/>
  <c r="D175" i="1"/>
  <c r="H175" i="1" s="1"/>
  <c r="C175" i="1"/>
  <c r="D174" i="1"/>
  <c r="H174" i="1" s="1"/>
  <c r="C174" i="1"/>
  <c r="D173" i="1"/>
  <c r="H173" i="1" s="1"/>
  <c r="C173" i="1"/>
  <c r="D172" i="1"/>
  <c r="H172" i="1" s="1"/>
  <c r="C172" i="1"/>
  <c r="D171" i="1"/>
  <c r="H171" i="1" s="1"/>
  <c r="C171" i="1"/>
  <c r="G171" i="1" s="1"/>
  <c r="D170" i="1"/>
  <c r="H170" i="1" s="1"/>
  <c r="C170" i="1"/>
  <c r="G170" i="1" s="1"/>
  <c r="D169" i="1"/>
  <c r="H169" i="1" s="1"/>
  <c r="C169" i="1"/>
  <c r="G169" i="1" s="1"/>
  <c r="D168" i="1"/>
  <c r="H168" i="1" s="1"/>
  <c r="C168" i="1"/>
  <c r="D167" i="1"/>
  <c r="H167" i="1" s="1"/>
  <c r="C167" i="1"/>
  <c r="D166" i="1"/>
  <c r="H166" i="1" s="1"/>
  <c r="C166" i="1"/>
  <c r="D165" i="1"/>
  <c r="H165" i="1" s="1"/>
  <c r="C165" i="1"/>
  <c r="D164" i="1"/>
  <c r="H164" i="1" s="1"/>
  <c r="C164" i="1"/>
  <c r="G164" i="1" s="1"/>
  <c r="D163" i="1"/>
  <c r="H163" i="1" s="1"/>
  <c r="C163" i="1"/>
  <c r="D162" i="1"/>
  <c r="H162" i="1" s="1"/>
  <c r="C162" i="1"/>
  <c r="G162" i="1" s="1"/>
  <c r="D161" i="1"/>
  <c r="H161" i="1" s="1"/>
  <c r="C161" i="1"/>
  <c r="G161" i="1" s="1"/>
  <c r="D160" i="1"/>
  <c r="H160" i="1" s="1"/>
  <c r="C160" i="1"/>
  <c r="C159" i="1"/>
  <c r="D158" i="1"/>
  <c r="H158" i="1" s="1"/>
  <c r="C158" i="1"/>
  <c r="D157" i="1"/>
  <c r="H157" i="1" s="1"/>
  <c r="C157" i="1"/>
  <c r="D156" i="1"/>
  <c r="H156" i="1" s="1"/>
  <c r="C156" i="1"/>
  <c r="G156" i="1" s="1"/>
  <c r="D155" i="1"/>
  <c r="H155" i="1" s="1"/>
  <c r="C155" i="1"/>
  <c r="D154" i="1"/>
  <c r="H154" i="1" s="1"/>
  <c r="C154" i="1"/>
  <c r="G154" i="1" s="1"/>
  <c r="D153" i="1"/>
  <c r="H153" i="1" s="1"/>
  <c r="C153" i="1"/>
  <c r="G153" i="1" s="1"/>
  <c r="D152" i="1"/>
  <c r="H152" i="1" s="1"/>
  <c r="C152" i="1"/>
  <c r="D151" i="1"/>
  <c r="H151" i="1" s="1"/>
  <c r="C151" i="1"/>
  <c r="G151" i="1" s="1"/>
  <c r="D150" i="1"/>
  <c r="H150" i="1" s="1"/>
  <c r="C150" i="1"/>
  <c r="D149" i="1"/>
  <c r="H149" i="1" s="1"/>
  <c r="C149" i="1"/>
  <c r="C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D130" i="1"/>
  <c r="H130" i="1" s="1"/>
  <c r="C130" i="1"/>
  <c r="D129" i="1"/>
  <c r="H129" i="1" s="1"/>
  <c r="C129" i="1"/>
  <c r="D128" i="1"/>
  <c r="H128" i="1" s="1"/>
  <c r="C128" i="1"/>
  <c r="G128" i="1" s="1"/>
  <c r="D127" i="1"/>
  <c r="H127" i="1" s="1"/>
  <c r="C127" i="1"/>
  <c r="G127" i="1" s="1"/>
  <c r="D126" i="1"/>
  <c r="H126" i="1" s="1"/>
  <c r="C126" i="1"/>
  <c r="G126" i="1" s="1"/>
  <c r="D125" i="1"/>
  <c r="H125" i="1" s="1"/>
  <c r="C125" i="1"/>
  <c r="D124" i="1"/>
  <c r="H124" i="1" s="1"/>
  <c r="C124" i="1"/>
  <c r="D123" i="1"/>
  <c r="H123" i="1" s="1"/>
  <c r="C123" i="1"/>
  <c r="D122" i="1"/>
  <c r="H122" i="1" s="1"/>
  <c r="C122" i="1"/>
  <c r="G122" i="1" s="1"/>
  <c r="D121" i="1"/>
  <c r="H121" i="1" s="1"/>
  <c r="C121" i="1"/>
  <c r="D120" i="1"/>
  <c r="H120" i="1" s="1"/>
  <c r="C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H91" i="1"/>
  <c r="D91" i="1"/>
  <c r="C91" i="1"/>
  <c r="G91" i="1" s="1"/>
  <c r="D90" i="1"/>
  <c r="H90" i="1" s="1"/>
  <c r="C90" i="1"/>
  <c r="G90" i="1" s="1"/>
  <c r="D89" i="1"/>
  <c r="H89" i="1" s="1"/>
  <c r="C89" i="1"/>
  <c r="G89" i="1" s="1"/>
  <c r="D88" i="1"/>
  <c r="H88" i="1" s="1"/>
  <c r="C88" i="1"/>
  <c r="G88" i="1" s="1"/>
  <c r="H87" i="1"/>
  <c r="D87" i="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D80" i="1"/>
  <c r="H80" i="1" s="1"/>
  <c r="C80" i="1"/>
  <c r="G80" i="1" s="1"/>
  <c r="D79" i="1"/>
  <c r="H79" i="1" s="1"/>
  <c r="C79" i="1"/>
  <c r="C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H69" i="1"/>
  <c r="D69" i="1"/>
  <c r="C69" i="1"/>
  <c r="G69" i="1" s="1"/>
  <c r="D68" i="1"/>
  <c r="H68" i="1" s="1"/>
  <c r="C68" i="1"/>
  <c r="G68" i="1" s="1"/>
  <c r="D67" i="1"/>
  <c r="H67" i="1" s="1"/>
  <c r="C67" i="1"/>
  <c r="G67" i="1" s="1"/>
  <c r="D66" i="1"/>
  <c r="H66" i="1" s="1"/>
  <c r="C66" i="1"/>
  <c r="G66" i="1" s="1"/>
  <c r="H65" i="1"/>
  <c r="D65" i="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H48" i="1"/>
  <c r="D48" i="1"/>
  <c r="C48" i="1"/>
  <c r="G48" i="1" s="1"/>
  <c r="D47" i="1"/>
  <c r="H47" i="1" s="1"/>
  <c r="C47" i="1"/>
  <c r="G47" i="1" s="1"/>
  <c r="C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H37" i="1"/>
  <c r="D37" i="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H30" i="1"/>
  <c r="D30" i="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E285" i="9" l="1"/>
  <c r="B285" i="9" s="1"/>
  <c r="E292" i="9"/>
  <c r="B292" i="9" s="1"/>
  <c r="E295" i="9"/>
  <c r="B295" i="9" s="1"/>
  <c r="G1492" i="1"/>
  <c r="E32" i="9"/>
  <c r="B32" i="9" s="1"/>
  <c r="E286" i="9"/>
  <c r="B286" i="9" s="1"/>
  <c r="G1510" i="1"/>
  <c r="C1501" i="1"/>
  <c r="G1501" i="1" s="1"/>
  <c r="G1502" i="1"/>
  <c r="G1486" i="1"/>
  <c r="D42" i="8"/>
  <c r="C1517" i="1" s="1"/>
  <c r="G1517" i="1" s="1"/>
  <c r="C1481" i="1"/>
  <c r="G1481" i="1" s="1"/>
  <c r="G1480" i="1"/>
  <c r="G715" i="1"/>
  <c r="G647" i="1"/>
  <c r="G646" i="1"/>
  <c r="B275" i="9"/>
  <c r="G644" i="1"/>
  <c r="G643" i="1"/>
  <c r="G642" i="1"/>
  <c r="G645" i="1"/>
  <c r="F652" i="4"/>
  <c r="G641" i="1"/>
  <c r="G404" i="1"/>
  <c r="G412" i="1"/>
  <c r="G411" i="1"/>
  <c r="G637" i="1"/>
  <c r="G288" i="1"/>
  <c r="G413" i="1"/>
  <c r="E263" i="4"/>
  <c r="D259" i="1" s="1"/>
  <c r="H259" i="1" s="1"/>
  <c r="F188" i="4"/>
  <c r="B223" i="9"/>
  <c r="G184" i="1"/>
  <c r="G183" i="1"/>
  <c r="B221" i="9"/>
  <c r="B219" i="9"/>
  <c r="G177" i="1"/>
  <c r="G176" i="1"/>
  <c r="G175" i="1"/>
  <c r="F177" i="4"/>
  <c r="G173" i="1"/>
  <c r="G174" i="1"/>
  <c r="G172" i="1"/>
  <c r="G168" i="1"/>
  <c r="F215" i="9"/>
  <c r="B215" i="9" s="1"/>
  <c r="E287" i="9"/>
  <c r="B287" i="9" s="1"/>
  <c r="E293" i="9"/>
  <c r="B293" i="9" s="1"/>
  <c r="E297" i="9"/>
  <c r="B297" i="9" s="1"/>
  <c r="E299" i="9"/>
  <c r="B299" i="9" s="1"/>
  <c r="G167" i="1"/>
  <c r="G165" i="1"/>
  <c r="G166" i="1"/>
  <c r="G158" i="1"/>
  <c r="G163" i="1"/>
  <c r="E163" i="4"/>
  <c r="D159" i="1" s="1"/>
  <c r="H159" i="1" s="1"/>
  <c r="G160" i="1"/>
  <c r="E152" i="4"/>
  <c r="H21" i="9" s="1"/>
  <c r="F159" i="4"/>
  <c r="G155" i="1"/>
  <c r="G157" i="1"/>
  <c r="G152" i="1"/>
  <c r="G149" i="1"/>
  <c r="G150" i="1"/>
  <c r="G129" i="1"/>
  <c r="G130" i="1"/>
  <c r="G131" i="1"/>
  <c r="G124" i="1"/>
  <c r="G125" i="1"/>
  <c r="G120" i="1"/>
  <c r="G121" i="1"/>
  <c r="G123" i="1"/>
  <c r="F217" i="9"/>
  <c r="B217" i="9" s="1"/>
  <c r="G79" i="1"/>
  <c r="G81" i="1"/>
  <c r="F83" i="4"/>
  <c r="G70" i="1"/>
  <c r="G187" i="1"/>
  <c r="H187" i="1"/>
  <c r="G189" i="1"/>
  <c r="G191"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6" i="1"/>
  <c r="G298" i="1"/>
  <c r="G300" i="1"/>
  <c r="G302" i="1"/>
  <c r="G304" i="1"/>
  <c r="G307" i="1"/>
  <c r="G309" i="1"/>
  <c r="G311" i="1"/>
  <c r="G313"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7" i="1"/>
  <c r="H348" i="1"/>
  <c r="H349" i="1"/>
  <c r="H350" i="1"/>
  <c r="H351" i="1"/>
  <c r="H352" i="1"/>
  <c r="H353" i="1"/>
  <c r="H354" i="1"/>
  <c r="H355" i="1"/>
  <c r="H356" i="1"/>
  <c r="H357" i="1"/>
  <c r="H359" i="1"/>
  <c r="H360" i="1"/>
  <c r="H361" i="1"/>
  <c r="H362" i="1"/>
  <c r="H363"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41" i="1"/>
  <c r="H442" i="1"/>
  <c r="H443" i="1"/>
  <c r="H444" i="1"/>
  <c r="H445" i="1"/>
  <c r="H446" i="1"/>
  <c r="H447" i="1"/>
  <c r="H448" i="1"/>
  <c r="H449" i="1"/>
  <c r="H450" i="1"/>
  <c r="H451" i="1"/>
  <c r="H452" i="1"/>
  <c r="H454" i="1"/>
  <c r="H455" i="1"/>
  <c r="H456" i="1"/>
  <c r="H457" i="1"/>
  <c r="H458" i="1"/>
  <c r="H459" i="1"/>
  <c r="H460" i="1"/>
  <c r="H461" i="1"/>
  <c r="H462" i="1"/>
  <c r="H463" i="1"/>
  <c r="H464" i="1"/>
  <c r="H465" i="1"/>
  <c r="H466"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4" i="1"/>
  <c r="H575" i="1"/>
  <c r="H576" i="1"/>
  <c r="H577" i="1"/>
  <c r="H578" i="1"/>
  <c r="H579"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3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G839"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H1124"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4" i="1"/>
  <c r="G1186" i="1"/>
  <c r="G1188" i="1"/>
  <c r="G1190" i="1"/>
  <c r="G1192" i="1"/>
  <c r="G1194" i="1"/>
  <c r="G1196" i="1"/>
  <c r="G1198" i="1"/>
  <c r="G1200" i="1"/>
  <c r="G1202" i="1"/>
  <c r="G1204" i="1"/>
  <c r="G1206" i="1"/>
  <c r="G1208" i="1"/>
  <c r="G1210" i="1"/>
  <c r="G1212" i="1"/>
  <c r="G1215" i="1"/>
  <c r="G1217" i="1"/>
  <c r="G1219" i="1"/>
  <c r="G1221"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2" i="1"/>
  <c r="G1306" i="1"/>
  <c r="G1310" i="1"/>
  <c r="G1314" i="1"/>
  <c r="G1318" i="1"/>
  <c r="H1036" i="1"/>
  <c r="G1036" i="1"/>
  <c r="G1038" i="1"/>
  <c r="G1040" i="1"/>
  <c r="G1042" i="1"/>
  <c r="G1044"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5" i="1"/>
  <c r="G1187" i="1"/>
  <c r="G1189" i="1"/>
  <c r="G1191" i="1"/>
  <c r="G1193" i="1"/>
  <c r="G1195" i="1"/>
  <c r="G1197" i="1"/>
  <c r="G1199" i="1"/>
  <c r="G1201" i="1"/>
  <c r="G1203" i="1"/>
  <c r="G1205" i="1"/>
  <c r="G1207" i="1"/>
  <c r="G1209" i="1"/>
  <c r="G1211" i="1"/>
  <c r="G1213" i="1"/>
  <c r="G1216" i="1"/>
  <c r="G1218" i="1"/>
  <c r="G1220"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4" i="1"/>
  <c r="G1308" i="1"/>
  <c r="G1312" i="1"/>
  <c r="G1316"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J1439" i="1"/>
  <c r="H1439" i="1"/>
  <c r="G1439" i="1"/>
  <c r="J1440" i="1"/>
  <c r="H1440" i="1"/>
  <c r="G1440" i="1"/>
  <c r="I1440" i="1" s="1"/>
  <c r="J1441" i="1"/>
  <c r="H1441" i="1"/>
  <c r="G1441" i="1"/>
  <c r="J1442" i="1"/>
  <c r="H1442" i="1"/>
  <c r="G1442" i="1"/>
  <c r="I1442" i="1" s="1"/>
  <c r="J1443" i="1"/>
  <c r="H1443" i="1"/>
  <c r="G1443" i="1"/>
  <c r="J1444" i="1"/>
  <c r="H1444" i="1"/>
  <c r="G1444" i="1"/>
  <c r="I1444" i="1" s="1"/>
  <c r="G1445" i="1"/>
  <c r="J1462" i="1"/>
  <c r="J1463" i="1"/>
  <c r="J1464" i="1"/>
  <c r="J1465" i="1"/>
  <c r="J1466" i="1"/>
  <c r="J1467" i="1"/>
  <c r="J1468" i="1"/>
  <c r="J1471" i="1"/>
  <c r="J1472" i="1"/>
  <c r="J1473" i="1"/>
  <c r="J1474" i="1"/>
  <c r="H1545" i="1"/>
  <c r="G1545" i="1"/>
  <c r="G1548" i="1"/>
  <c r="H1548" i="1"/>
  <c r="G1552" i="1"/>
  <c r="H1552" i="1"/>
  <c r="G1566" i="1"/>
  <c r="H1566" i="1"/>
  <c r="G1570" i="1"/>
  <c r="H1570" i="1"/>
  <c r="G1574" i="1"/>
  <c r="H1574" i="1"/>
  <c r="G1578" i="1"/>
  <c r="H1578" i="1"/>
  <c r="F7" i="4"/>
  <c r="D6" i="4"/>
  <c r="F8" i="4"/>
  <c r="F164" i="4"/>
  <c r="D196" i="4"/>
  <c r="F216" i="4"/>
  <c r="F236" i="4"/>
  <c r="H1299" i="1"/>
  <c r="G1299" i="1"/>
  <c r="G1301" i="1"/>
  <c r="G1303" i="1"/>
  <c r="G1305" i="1"/>
  <c r="G1307" i="1"/>
  <c r="G1309" i="1"/>
  <c r="G1311" i="1"/>
  <c r="G1313" i="1"/>
  <c r="G1315" i="1"/>
  <c r="G1317" i="1"/>
  <c r="G1319" i="1"/>
  <c r="G1321" i="1"/>
  <c r="G1323" i="1"/>
  <c r="G1325" i="1"/>
  <c r="G1327"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5" i="1"/>
  <c r="G1454" i="1"/>
  <c r="G1462" i="1"/>
  <c r="I1462" i="1" s="1"/>
  <c r="G1463" i="1"/>
  <c r="I1463" i="1" s="1"/>
  <c r="G1464" i="1"/>
  <c r="I1464" i="1" s="1"/>
  <c r="G1465" i="1"/>
  <c r="I1465" i="1" s="1"/>
  <c r="G1466" i="1"/>
  <c r="I1466" i="1" s="1"/>
  <c r="G1467" i="1"/>
  <c r="I1467" i="1" s="1"/>
  <c r="G1468" i="1"/>
  <c r="I1468" i="1" s="1"/>
  <c r="G1469" i="1"/>
  <c r="G1471" i="1"/>
  <c r="I1471" i="1" s="1"/>
  <c r="G1472" i="1"/>
  <c r="I1472" i="1" s="1"/>
  <c r="G1473" i="1"/>
  <c r="I1473" i="1" s="1"/>
  <c r="G1474" i="1"/>
  <c r="I1474" i="1" s="1"/>
  <c r="G1475" i="1"/>
  <c r="H1481" i="1"/>
  <c r="H1483" i="1"/>
  <c r="H1485" i="1"/>
  <c r="H1487" i="1"/>
  <c r="H1489" i="1"/>
  <c r="H1491" i="1"/>
  <c r="H1493" i="1"/>
  <c r="H1495" i="1"/>
  <c r="H1497" i="1"/>
  <c r="H1499" i="1"/>
  <c r="H1501" i="1"/>
  <c r="H1503" i="1"/>
  <c r="H1505" i="1"/>
  <c r="H1507" i="1"/>
  <c r="H1509" i="1"/>
  <c r="H1511" i="1"/>
  <c r="H1513" i="1"/>
  <c r="H1515" i="1"/>
  <c r="H1519" i="1"/>
  <c r="H1521" i="1"/>
  <c r="H1523" i="1"/>
  <c r="H1525" i="1"/>
  <c r="H1527" i="1"/>
  <c r="H1529" i="1"/>
  <c r="H1531" i="1"/>
  <c r="H1533" i="1"/>
  <c r="H1535" i="1"/>
  <c r="H1537" i="1"/>
  <c r="H1539" i="1"/>
  <c r="H1541" i="1"/>
  <c r="H1543" i="1"/>
  <c r="G1546" i="1"/>
  <c r="H1546" i="1"/>
  <c r="G1550" i="1"/>
  <c r="H1550" i="1"/>
  <c r="G1554" i="1"/>
  <c r="H1554" i="1"/>
  <c r="G1568" i="1"/>
  <c r="H1568" i="1"/>
  <c r="G1572" i="1"/>
  <c r="H1572" i="1"/>
  <c r="G1576" i="1"/>
  <c r="H1576" i="1"/>
  <c r="G1580" i="1"/>
  <c r="H1580" i="1"/>
  <c r="F264" i="4"/>
  <c r="H310" i="9"/>
  <c r="E176" i="5"/>
  <c r="D1183" i="1"/>
  <c r="G1183" i="1" s="1"/>
  <c r="I25" i="3"/>
  <c r="D1329" i="1"/>
  <c r="G1329" i="1" s="1"/>
  <c r="K1450" i="9"/>
  <c r="H27" i="3"/>
  <c r="H29" i="3"/>
  <c r="E50" i="4"/>
  <c r="D46" i="1" s="1"/>
  <c r="H46" i="1" s="1"/>
  <c r="E82" i="4"/>
  <c r="D78" i="1" s="1"/>
  <c r="H78" i="1" s="1"/>
  <c r="F133" i="4"/>
  <c r="F134" i="4"/>
  <c r="F140" i="4"/>
  <c r="D151" i="4"/>
  <c r="F153" i="4"/>
  <c r="F169" i="4"/>
  <c r="E299" i="4"/>
  <c r="D311" i="4"/>
  <c r="F345" i="4"/>
  <c r="E351" i="4"/>
  <c r="D363" i="4"/>
  <c r="F397" i="4"/>
  <c r="F643" i="4"/>
  <c r="F417" i="4"/>
  <c r="D421" i="4"/>
  <c r="F422" i="4"/>
  <c r="D459" i="4"/>
  <c r="F460" i="4"/>
  <c r="E484" i="4"/>
  <c r="D478" i="1" s="1"/>
  <c r="G478" i="1" s="1"/>
  <c r="D529" i="4"/>
  <c r="F530" i="4"/>
  <c r="D567" i="4"/>
  <c r="F568" i="4"/>
  <c r="D593" i="4"/>
  <c r="F594" i="4"/>
  <c r="D625" i="4"/>
  <c r="F626" i="4"/>
  <c r="D7" i="5"/>
  <c r="F8" i="5"/>
  <c r="D68" i="5"/>
  <c r="H290" i="9"/>
  <c r="E290" i="9" s="1"/>
  <c r="B290" i="9" s="1"/>
  <c r="E146" i="5"/>
  <c r="D1124" i="1" s="1"/>
  <c r="G1124" i="1" s="1"/>
  <c r="G307" i="9"/>
  <c r="E307" i="9" s="1"/>
  <c r="B307" i="9" s="1"/>
  <c r="D176" i="5"/>
  <c r="G309" i="9"/>
  <c r="E309" i="9" s="1"/>
  <c r="B309" i="9" s="1"/>
  <c r="F190" i="5"/>
  <c r="F191" i="5"/>
  <c r="F239" i="5"/>
  <c r="E245" i="5"/>
  <c r="D1222" i="1" s="1"/>
  <c r="H1222" i="1" s="1"/>
  <c r="F259" i="5"/>
  <c r="D141" i="6"/>
  <c r="F5" i="6"/>
  <c r="F6" i="6"/>
  <c r="E141" i="6"/>
  <c r="D350" i="4"/>
  <c r="E644" i="4"/>
  <c r="D638" i="1" s="1"/>
  <c r="H638" i="1" s="1"/>
  <c r="E420" i="4"/>
  <c r="F516" i="4"/>
  <c r="E636" i="4"/>
  <c r="D630" i="1" s="1"/>
  <c r="I20" i="3"/>
  <c r="F70" i="5"/>
  <c r="G289" i="9"/>
  <c r="E289" i="9" s="1"/>
  <c r="B289" i="9" s="1"/>
  <c r="D87" i="5"/>
  <c r="F88" i="5"/>
  <c r="G310" i="9"/>
  <c r="E310" i="9" s="1"/>
  <c r="B310" i="9" s="1"/>
  <c r="F206" i="5"/>
  <c r="F207" i="5"/>
  <c r="E237" i="5"/>
  <c r="F36" i="6"/>
  <c r="F90" i="6"/>
  <c r="F130" i="6"/>
  <c r="B315" i="9"/>
  <c r="E314" i="9"/>
  <c r="I10" i="3" s="1"/>
  <c r="F416" i="4"/>
  <c r="E143" i="9"/>
  <c r="B143" i="9" s="1"/>
  <c r="F603" i="4"/>
  <c r="F149" i="5"/>
  <c r="G280" i="9"/>
  <c r="E280" i="9" s="1"/>
  <c r="B280" i="9" s="1"/>
  <c r="M213" i="9"/>
  <c r="G192" i="9"/>
  <c r="E192" i="9" s="1"/>
  <c r="G191" i="9"/>
  <c r="E191" i="9" s="1"/>
  <c r="B191" i="9" s="1"/>
  <c r="G190" i="9"/>
  <c r="E190" i="9" s="1"/>
  <c r="B190" i="9" s="1"/>
  <c r="G189" i="9"/>
  <c r="E189" i="9" s="1"/>
  <c r="B189" i="9" s="1"/>
  <c r="G279" i="9"/>
  <c r="E279" i="9" s="1"/>
  <c r="B279"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6" i="9"/>
  <c r="H165" i="9"/>
  <c r="L213" i="9"/>
  <c r="F213" i="9" s="1"/>
  <c r="B21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B250" i="9"/>
  <c r="B252" i="9"/>
  <c r="B254" i="9"/>
  <c r="B256" i="9"/>
  <c r="B258" i="9"/>
  <c r="B260" i="9"/>
  <c r="B262" i="9"/>
  <c r="B264" i="9"/>
  <c r="B266" i="9"/>
  <c r="B268" i="9"/>
  <c r="B270" i="9"/>
  <c r="G312" i="9" l="1"/>
  <c r="E312" i="9" s="1"/>
  <c r="I34" i="3"/>
  <c r="G313" i="9"/>
  <c r="E313" i="9" s="1"/>
  <c r="B313" i="9" s="1"/>
  <c r="H11" i="3"/>
  <c r="N3" i="9" s="1"/>
  <c r="H1517" i="1"/>
  <c r="G638" i="1"/>
  <c r="G259" i="1"/>
  <c r="F263" i="4"/>
  <c r="F163" i="4"/>
  <c r="G159" i="1"/>
  <c r="F152" i="4"/>
  <c r="E151" i="4"/>
  <c r="D148" i="1"/>
  <c r="G21" i="9"/>
  <c r="E21" i="9" s="1"/>
  <c r="G46" i="1"/>
  <c r="E166" i="9"/>
  <c r="B166" i="9" s="1"/>
  <c r="B312" i="9"/>
  <c r="I23" i="3"/>
  <c r="D1214" i="1"/>
  <c r="E635" i="4"/>
  <c r="D629" i="1" s="1"/>
  <c r="D414" i="1"/>
  <c r="C345" i="1"/>
  <c r="I28" i="3"/>
  <c r="D1435" i="1"/>
  <c r="G317" i="9"/>
  <c r="E317" i="9" s="1"/>
  <c r="F68" i="5"/>
  <c r="H21" i="3"/>
  <c r="C1046" i="1"/>
  <c r="F7" i="5"/>
  <c r="D6" i="5"/>
  <c r="H20" i="3"/>
  <c r="C985" i="1"/>
  <c r="F625" i="4"/>
  <c r="C619" i="1"/>
  <c r="F593" i="4"/>
  <c r="C587" i="1"/>
  <c r="F567" i="4"/>
  <c r="C561" i="1"/>
  <c r="F529" i="4"/>
  <c r="D528" i="4"/>
  <c r="C523" i="1"/>
  <c r="E350" i="4"/>
  <c r="D346" i="1"/>
  <c r="F311" i="4"/>
  <c r="C306" i="1"/>
  <c r="D289" i="4"/>
  <c r="F151" i="4"/>
  <c r="H17" i="3"/>
  <c r="C147" i="1"/>
  <c r="E175" i="5"/>
  <c r="D1152" i="1" s="1"/>
  <c r="I22" i="3"/>
  <c r="D1153" i="1"/>
  <c r="E6" i="4"/>
  <c r="F6" i="4" s="1"/>
  <c r="D290" i="4"/>
  <c r="H16" i="3"/>
  <c r="C2" i="1"/>
  <c r="G1222" i="1"/>
  <c r="H19" i="9"/>
  <c r="E19" i="9" s="1"/>
  <c r="B19" i="9" s="1"/>
  <c r="B192" i="9"/>
  <c r="F87" i="5"/>
  <c r="C1065" i="1"/>
  <c r="D298" i="4"/>
  <c r="D408" i="4" s="1"/>
  <c r="F141" i="6"/>
  <c r="C1435" i="1"/>
  <c r="H28" i="3"/>
  <c r="F176" i="5"/>
  <c r="D175" i="5"/>
  <c r="H22" i="3"/>
  <c r="C1153" i="1"/>
  <c r="E68" i="5"/>
  <c r="F459" i="4"/>
  <c r="C453" i="1"/>
  <c r="F421" i="4"/>
  <c r="D420" i="4"/>
  <c r="C415" i="1"/>
  <c r="F363" i="4"/>
  <c r="C358" i="1"/>
  <c r="E298" i="4"/>
  <c r="D294" i="1"/>
  <c r="F50" i="4"/>
  <c r="H1329" i="1"/>
  <c r="F196" i="4"/>
  <c r="C192" i="1"/>
  <c r="F82" i="4"/>
  <c r="I1443" i="1"/>
  <c r="I1441" i="1"/>
  <c r="I1439" i="1"/>
  <c r="H1183" i="1"/>
  <c r="H478" i="1"/>
  <c r="G78" i="1"/>
  <c r="E311" i="9" l="1"/>
  <c r="I11" i="3" s="1"/>
  <c r="H148" i="1"/>
  <c r="G148" i="1"/>
  <c r="D147" i="1"/>
  <c r="H147" i="1" s="1"/>
  <c r="E289" i="4"/>
  <c r="E290" i="4" s="1"/>
  <c r="D286" i="1" s="1"/>
  <c r="I17" i="3"/>
  <c r="E291" i="4"/>
  <c r="D287" i="1" s="1"/>
  <c r="C403" i="1"/>
  <c r="G192" i="1"/>
  <c r="H192" i="1"/>
  <c r="G358" i="1"/>
  <c r="H358" i="1"/>
  <c r="F175" i="5"/>
  <c r="C1152" i="1"/>
  <c r="C286" i="1"/>
  <c r="D291" i="4"/>
  <c r="F289" i="4"/>
  <c r="D413" i="4"/>
  <c r="C285" i="1"/>
  <c r="E408" i="4"/>
  <c r="D403" i="1" s="1"/>
  <c r="D345" i="1"/>
  <c r="D636" i="4"/>
  <c r="F528" i="4"/>
  <c r="C522" i="1"/>
  <c r="G561" i="1"/>
  <c r="H561" i="1"/>
  <c r="G587" i="1"/>
  <c r="H587" i="1"/>
  <c r="G619" i="1"/>
  <c r="H619" i="1"/>
  <c r="G985" i="1"/>
  <c r="H985" i="1"/>
  <c r="G278" i="9"/>
  <c r="F6" i="5"/>
  <c r="C984" i="1"/>
  <c r="G345" i="1"/>
  <c r="H345" i="1"/>
  <c r="H294" i="1"/>
  <c r="G294" i="1"/>
  <c r="G415" i="1"/>
  <c r="H415" i="1"/>
  <c r="H1153" i="1"/>
  <c r="G1153" i="1"/>
  <c r="H1065" i="1"/>
  <c r="G1065" i="1"/>
  <c r="B21" i="9"/>
  <c r="E407" i="4"/>
  <c r="D402" i="1" s="1"/>
  <c r="D293" i="1"/>
  <c r="D635" i="4"/>
  <c r="F420" i="4"/>
  <c r="C414" i="1"/>
  <c r="G453" i="1"/>
  <c r="H453" i="1"/>
  <c r="I21" i="3"/>
  <c r="D1046" i="1"/>
  <c r="H1046" i="1" s="1"/>
  <c r="E6" i="5"/>
  <c r="H1435" i="1"/>
  <c r="G1435" i="1"/>
  <c r="H9" i="3"/>
  <c r="F298" i="4"/>
  <c r="D407" i="4"/>
  <c r="C293" i="1"/>
  <c r="D412" i="4"/>
  <c r="I16" i="3"/>
  <c r="E412" i="4"/>
  <c r="D2" i="1"/>
  <c r="G2" i="1" s="1"/>
  <c r="G306" i="1"/>
  <c r="H306" i="1"/>
  <c r="H346" i="1"/>
  <c r="G346" i="1"/>
  <c r="G523" i="1"/>
  <c r="H523" i="1"/>
  <c r="B317" i="9"/>
  <c r="E316" i="9"/>
  <c r="F350" i="4"/>
  <c r="G1214" i="1"/>
  <c r="H1214" i="1"/>
  <c r="G147" i="1" l="1"/>
  <c r="E413" i="4"/>
  <c r="E415" i="4" s="1"/>
  <c r="D410" i="1" s="1"/>
  <c r="D285" i="1"/>
  <c r="H285" i="1" s="1"/>
  <c r="H2" i="1"/>
  <c r="F407" i="4"/>
  <c r="C402" i="1"/>
  <c r="K3" i="9"/>
  <c r="I9" i="3"/>
  <c r="G414" i="1"/>
  <c r="H414" i="1"/>
  <c r="F635" i="4"/>
  <c r="C629" i="1"/>
  <c r="G1046" i="1"/>
  <c r="G522" i="1"/>
  <c r="H522" i="1"/>
  <c r="F636" i="4"/>
  <c r="C630" i="1"/>
  <c r="D640" i="4"/>
  <c r="D415" i="4"/>
  <c r="F413" i="4"/>
  <c r="C408" i="1"/>
  <c r="F291" i="4"/>
  <c r="C287" i="1"/>
  <c r="G286" i="1"/>
  <c r="H286" i="1"/>
  <c r="H1152" i="1"/>
  <c r="G1152" i="1"/>
  <c r="G403" i="1"/>
  <c r="H403" i="1"/>
  <c r="E639" i="4"/>
  <c r="D407" i="1"/>
  <c r="D639" i="4"/>
  <c r="D414" i="4"/>
  <c r="F412" i="4"/>
  <c r="C407" i="1"/>
  <c r="G293" i="1"/>
  <c r="H293" i="1"/>
  <c r="H278" i="9"/>
  <c r="E278" i="9" s="1"/>
  <c r="D984" i="1"/>
  <c r="G984" i="1" s="1"/>
  <c r="G284" i="9"/>
  <c r="E284" i="9" s="1"/>
  <c r="B284" i="9" s="1"/>
  <c r="G285" i="1"/>
  <c r="F290" i="4"/>
  <c r="F408" i="4"/>
  <c r="E414" i="4" l="1"/>
  <c r="D409" i="1" s="1"/>
  <c r="D408" i="1"/>
  <c r="G408" i="1" s="1"/>
  <c r="E640" i="4"/>
  <c r="D634" i="1" s="1"/>
  <c r="B278" i="9"/>
  <c r="E277" i="9"/>
  <c r="G407" i="1"/>
  <c r="H407" i="1"/>
  <c r="C409" i="1"/>
  <c r="D633" i="1"/>
  <c r="D642" i="4"/>
  <c r="C634" i="1"/>
  <c r="H984" i="1"/>
  <c r="H8" i="3"/>
  <c r="G629" i="1"/>
  <c r="H629" i="1"/>
  <c r="G402" i="1"/>
  <c r="H402" i="1"/>
  <c r="D641" i="4"/>
  <c r="F639" i="4"/>
  <c r="C633" i="1"/>
  <c r="G287" i="1"/>
  <c r="H287" i="1"/>
  <c r="F415" i="4"/>
  <c r="C410" i="1"/>
  <c r="G630" i="1"/>
  <c r="H630" i="1"/>
  <c r="H408" i="1" l="1"/>
  <c r="F640" i="4"/>
  <c r="F414" i="4"/>
  <c r="E642" i="4"/>
  <c r="E641" i="4"/>
  <c r="G633" i="1"/>
  <c r="H633" i="1"/>
  <c r="D645" i="4"/>
  <c r="F641" i="4"/>
  <c r="C635" i="1"/>
  <c r="G409" i="1"/>
  <c r="H409" i="1"/>
  <c r="G410" i="1"/>
  <c r="H410" i="1"/>
  <c r="M3" i="9"/>
  <c r="I8" i="3"/>
  <c r="G634" i="1"/>
  <c r="H634" i="1"/>
  <c r="D646" i="4"/>
  <c r="F642" i="4"/>
  <c r="C636" i="1"/>
  <c r="E645" i="4" l="1"/>
  <c r="D639" i="1" s="1"/>
  <c r="D635" i="1"/>
  <c r="H635" i="1" s="1"/>
  <c r="D636" i="1"/>
  <c r="H636" i="1" s="1"/>
  <c r="E646" i="4"/>
  <c r="I18" i="3"/>
  <c r="F646" i="4"/>
  <c r="H19" i="3"/>
  <c r="C640" i="1"/>
  <c r="H18" i="3"/>
  <c r="C639" i="1"/>
  <c r="F645" i="4" l="1"/>
  <c r="G636" i="1"/>
  <c r="G635" i="1"/>
  <c r="I19" i="3"/>
  <c r="D640" i="1"/>
  <c r="H7" i="3" s="1"/>
  <c r="G276" i="9"/>
  <c r="E276" i="9" s="1"/>
  <c r="B276" i="9" s="1"/>
  <c r="J3" i="9"/>
  <c r="G639" i="1"/>
  <c r="H639" i="1"/>
  <c r="H640" i="1" l="1"/>
  <c r="G640" i="1"/>
  <c r="H274" i="9"/>
  <c r="M272" i="9"/>
  <c r="G274" i="9"/>
  <c r="E274" i="9" s="1"/>
  <c r="L272" i="9"/>
  <c r="F272" i="9" s="1"/>
  <c r="H18" i="9"/>
  <c r="G18" i="9"/>
  <c r="J17" i="9"/>
  <c r="I6" i="9"/>
  <c r="J7" i="9"/>
  <c r="K8" i="9"/>
  <c r="J11" i="9"/>
  <c r="K12" i="9"/>
  <c r="H15" i="9"/>
  <c r="G16" i="9"/>
  <c r="G17" i="9"/>
  <c r="K5" i="9"/>
  <c r="I7" i="9"/>
  <c r="J8" i="9"/>
  <c r="K9" i="9"/>
  <c r="I11" i="9"/>
  <c r="J12" i="9"/>
  <c r="K13" i="9"/>
  <c r="L15" i="9"/>
  <c r="M16" i="9"/>
  <c r="J5" i="9"/>
  <c r="K6" i="9"/>
  <c r="I8" i="9"/>
  <c r="J9" i="9"/>
  <c r="K10" i="9"/>
  <c r="I12" i="9"/>
  <c r="J13" i="9"/>
  <c r="M15" i="9"/>
  <c r="L16" i="9"/>
  <c r="I17" i="9"/>
  <c r="I5" i="9"/>
  <c r="J6" i="9"/>
  <c r="K7" i="9"/>
  <c r="I9" i="9"/>
  <c r="J10" i="9"/>
  <c r="E10" i="9" s="1"/>
  <c r="B10" i="9" s="1"/>
  <c r="K11" i="9"/>
  <c r="I13" i="9"/>
  <c r="G15" i="9"/>
  <c r="H16" i="9"/>
  <c r="H17" i="9"/>
  <c r="E15" i="9" l="1"/>
  <c r="E9" i="9"/>
  <c r="B9" i="9" s="1"/>
  <c r="E12" i="9"/>
  <c r="B12" i="9" s="1"/>
  <c r="E16" i="9"/>
  <c r="E18" i="9"/>
  <c r="B18" i="9" s="1"/>
  <c r="E11" i="9"/>
  <c r="B11" i="9" s="1"/>
  <c r="E6" i="9"/>
  <c r="B6" i="9" s="1"/>
  <c r="B272" i="9"/>
  <c r="F20" i="9"/>
  <c r="E13" i="9"/>
  <c r="B13" i="9" s="1"/>
  <c r="E5" i="9"/>
  <c r="F16" i="9"/>
  <c r="B16" i="9" s="1"/>
  <c r="E8" i="9"/>
  <c r="B8" i="9" s="1"/>
  <c r="F15" i="9"/>
  <c r="F14" i="9" s="1"/>
  <c r="E7" i="9"/>
  <c r="B7" i="9" s="1"/>
  <c r="E17" i="9"/>
  <c r="B17" i="9" s="1"/>
  <c r="B274" i="9"/>
  <c r="E20" i="9"/>
  <c r="I7" i="3" s="1"/>
  <c r="F3" i="9" l="1"/>
  <c r="E14" i="9"/>
  <c r="B5" i="9"/>
  <c r="E4" i="9"/>
  <c r="E3" i="9" s="1"/>
  <c r="B15"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<sst xmlns="http://schemas.openxmlformats.org/spreadsheetml/2006/main" count="4360" uniqueCount="3421">
  <si>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</si>
  <si>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</si>
  <si>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</si>
  <si>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</si>
  <si>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</si>
  <si>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</si>
  <si>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</si>
  <si>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</si>
  <si>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</si>
  <si>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</si>
  <si>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</si>
  <si>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</si>
  <si>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</si>
  <si>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</si>
  <si>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</si>
  <si>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</si>
  <si>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</si>
  <si>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</si>
  <si>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</si>
  <si>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</si>
  <si>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</si>
  <si>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</si>
  <si>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</si>
  <si>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</si>
  <si>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</si>
  <si>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</si>
  <si>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</si>
  <si>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</si>
  <si>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</si>
  <si>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</si>
  <si>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</si>
  <si>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MARKUŠICA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</si>
  <si>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</si>
  <si>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</si>
  <si>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</si>
  <si>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</si>
  <si>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</si>
  <si>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</si>
  <si>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</si>
  <si>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</si>
  <si>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</si>
  <si>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</si>
  <si>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</si>
  <si>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</si>
  <si>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</si>
  <si>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</si>
  <si>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</si>
  <si>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</si>
  <si>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</si>
  <si>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23155 - Osnovna škola MARKUŠICA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</si>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</sst>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395169.37999999995</v>
      </c>
      <c r="D2" s="6">
        <f>'PR-RAS'!E6</f>
        <v>454841.48</v>
      </c>
      <c r="E2" s="6">
        <v>0</v>
      </c>
      <c r="F2" s="6">
        <v>0</v>
      </c>
      <c r="G2" s="7">
        <f t="shared" ref="G2:G264" si="0">(B2/1000)*(C2*1+D2*2)</f>
        <v>1304.8523399999999</v>
      </c>
      <c r="H2" s="7">
        <f t="shared" ref="H2:H264" si="1">ABS(C2-ROUND(C2,0))+ABS(D2-ROUND(D2,0))</f>
        <v>0.8599999999278225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333151.87999999995</v>
      </c>
      <c r="D46" s="1">
        <f>'PR-RAS'!E50</f>
        <v>437780.92</v>
      </c>
      <c r="E46" s="1">
        <v>0</v>
      </c>
      <c r="F46" s="1">
        <v>0</v>
      </c>
      <c r="G46" s="2">
        <f t="shared" si="0"/>
        <v>54392.117399999996</v>
      </c>
      <c r="H46" s="2">
        <f t="shared" si="1"/>
        <v>0.20000000006984919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323004.51999999996</v>
      </c>
      <c r="D64" s="1">
        <f>'PR-RAS'!E68</f>
        <v>435935.92</v>
      </c>
      <c r="E64" s="1">
        <v>0</v>
      </c>
      <c r="F64" s="1">
        <v>0</v>
      </c>
      <c r="G64" s="2">
        <f t="shared" si="0"/>
        <v>75277.210679999989</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322861.05</v>
      </c>
      <c r="D65" s="1">
        <f>'PR-RAS'!E69</f>
        <v>435935.92</v>
      </c>
      <c r="E65" s="1">
        <v>0</v>
      </c>
      <c r="F65" s="1">
        <v>0</v>
      </c>
      <c r="G65" s="2">
        <f t="shared" si="0"/>
        <v>76462.90496</v>
      </c>
      <c r="H65" s="2">
        <f t="shared" si="1"/>
        <v>0.13000000000465661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143.47</v>
      </c>
      <c r="D66" s="1">
        <f>'PR-RAS'!E70</f>
        <v>0</v>
      </c>
      <c r="E66" s="1">
        <v>0</v>
      </c>
      <c r="F66" s="1">
        <v>0</v>
      </c>
      <c r="G66" s="2">
        <f t="shared" si="0"/>
        <v>9.3255499999999998</v>
      </c>
      <c r="H66" s="2">
        <f t="shared" si="1"/>
        <v>0.46999999999999886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10147.36</v>
      </c>
      <c r="D70" s="1">
        <f>'PR-RAS'!E74</f>
        <v>1845</v>
      </c>
      <c r="E70" s="1">
        <v>0</v>
      </c>
      <c r="F70" s="1">
        <v>0</v>
      </c>
      <c r="G70" s="2">
        <f t="shared" si="0"/>
        <v>954.77784000000008</v>
      </c>
      <c r="H70" s="2">
        <f t="shared" si="1"/>
        <v>0.36000000000058208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10147.36</v>
      </c>
      <c r="D71" s="1">
        <f>'PR-RAS'!E75</f>
        <v>1845</v>
      </c>
      <c r="E71" s="1">
        <v>0</v>
      </c>
      <c r="F71" s="1">
        <v>0</v>
      </c>
      <c r="G71" s="2">
        <f t="shared" si="0"/>
        <v>968.61520000000019</v>
      </c>
      <c r="H71" s="2">
        <f t="shared" si="1"/>
        <v>0.36000000000058208</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0.57999999999999996</v>
      </c>
      <c r="D78" s="1">
        <f>'PR-RAS'!E82</f>
        <v>1.82</v>
      </c>
      <c r="E78" s="1">
        <v>0</v>
      </c>
      <c r="F78" s="1">
        <v>0</v>
      </c>
      <c r="G78" s="2">
        <f t="shared" si="0"/>
        <v>0.32493999999999995</v>
      </c>
      <c r="H78" s="2">
        <f t="shared" si="1"/>
        <v>0.6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0.57999999999999996</v>
      </c>
      <c r="D79" s="1">
        <f>'PR-RAS'!E83</f>
        <v>1.82</v>
      </c>
      <c r="E79" s="1">
        <v>0</v>
      </c>
      <c r="F79" s="1">
        <v>0</v>
      </c>
      <c r="G79" s="2">
        <f t="shared" si="0"/>
        <v>0.32915999999999995</v>
      </c>
      <c r="H79" s="2">
        <f t="shared" si="1"/>
        <v>0.6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0.57999999999999996</v>
      </c>
      <c r="D81" s="1">
        <f>'PR-RAS'!E85</f>
        <v>1.82</v>
      </c>
      <c r="E81" s="1">
        <v>0</v>
      </c>
      <c r="F81" s="1">
        <v>0</v>
      </c>
      <c r="G81" s="2">
        <f t="shared" si="0"/>
        <v>0.33760000000000001</v>
      </c>
      <c r="H81" s="2">
        <f t="shared" si="1"/>
        <v>0.6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2248</v>
      </c>
      <c r="D102" s="1">
        <f>'PR-RAS'!E106</f>
        <v>1729.49</v>
      </c>
      <c r="E102" s="1">
        <v>0</v>
      </c>
      <c r="F102" s="1">
        <v>0</v>
      </c>
      <c r="G102" s="2">
        <f t="shared" si="0"/>
        <v>576.40498000000002</v>
      </c>
      <c r="H102" s="2">
        <f t="shared" si="1"/>
        <v>0.49000000000000909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2248</v>
      </c>
      <c r="D108" s="1">
        <f>'PR-RAS'!E112</f>
        <v>1729.49</v>
      </c>
      <c r="E108" s="1">
        <v>0</v>
      </c>
      <c r="F108" s="1">
        <v>0</v>
      </c>
      <c r="G108" s="2">
        <f t="shared" si="0"/>
        <v>610.64685999999995</v>
      </c>
      <c r="H108" s="2">
        <f t="shared" si="1"/>
        <v>0.49000000000000909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2248</v>
      </c>
      <c r="D113" s="1">
        <f>'PR-RAS'!E117</f>
        <v>1729.49</v>
      </c>
      <c r="E113" s="1">
        <v>0</v>
      </c>
      <c r="F113" s="1">
        <v>0</v>
      </c>
      <c r="G113" s="2">
        <f t="shared" si="0"/>
        <v>639.18175999999994</v>
      </c>
      <c r="H113" s="2">
        <f t="shared" si="1"/>
        <v>0.49000000000000909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340</v>
      </c>
      <c r="E120" s="1">
        <v>0</v>
      </c>
      <c r="F120" s="1">
        <v>0</v>
      </c>
      <c r="G120" s="2">
        <f t="shared" si="0"/>
        <v>80.92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40</v>
      </c>
      <c r="E121" s="1">
        <v>0</v>
      </c>
      <c r="F121" s="1">
        <v>0</v>
      </c>
      <c r="G121" s="2">
        <f t="shared" si="0"/>
        <v>9.6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40</v>
      </c>
      <c r="E123" s="1">
        <v>0</v>
      </c>
      <c r="F123" s="1">
        <v>0</v>
      </c>
      <c r="G123" s="2">
        <f t="shared" si="0"/>
        <v>9.76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300</v>
      </c>
      <c r="E124" s="1">
        <v>0</v>
      </c>
      <c r="F124" s="1">
        <v>0</v>
      </c>
      <c r="G124" s="2">
        <f t="shared" si="0"/>
        <v>73.8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300</v>
      </c>
      <c r="E125" s="1">
        <v>0</v>
      </c>
      <c r="F125" s="1">
        <v>0</v>
      </c>
      <c r="G125" s="2">
        <f t="shared" si="0"/>
        <v>74.400000000000006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59768.92</v>
      </c>
      <c r="D129" s="1">
        <f>'PR-RAS'!E133</f>
        <v>14989.22</v>
      </c>
      <c r="E129" s="1">
        <v>0</v>
      </c>
      <c r="F129" s="1">
        <v>0</v>
      </c>
      <c r="G129" s="2">
        <f t="shared" si="0"/>
        <v>11487.66208</v>
      </c>
      <c r="H129" s="2">
        <f t="shared" si="1"/>
        <v>0.30000000000109139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59768.92</v>
      </c>
      <c r="D130" s="1">
        <f>'PR-RAS'!E134</f>
        <v>14989.22</v>
      </c>
      <c r="E130" s="1">
        <v>0</v>
      </c>
      <c r="F130" s="1">
        <v>0</v>
      </c>
      <c r="G130" s="2">
        <f t="shared" si="0"/>
        <v>11577.409440000001</v>
      </c>
      <c r="H130" s="2">
        <f t="shared" si="1"/>
        <v>0.30000000000109139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59768.92</v>
      </c>
      <c r="D131" s="1">
        <f>'PR-RAS'!E135</f>
        <v>14989.22</v>
      </c>
      <c r="E131" s="1">
        <v>0</v>
      </c>
      <c r="F131" s="1">
        <v>0</v>
      </c>
      <c r="G131" s="2">
        <f t="shared" si="0"/>
        <v>11667.156800000001</v>
      </c>
      <c r="H131" s="2">
        <f t="shared" si="1"/>
        <v>0.30000000000109139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0.03</v>
      </c>
      <c r="E135" s="1">
        <v>0</v>
      </c>
      <c r="F135" s="1">
        <v>0</v>
      </c>
      <c r="G135" s="2">
        <f t="shared" si="0"/>
        <v>8.0400000000000003E-3</v>
      </c>
      <c r="H135" s="2">
        <f t="shared" si="1"/>
        <v>0.03</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0.03</v>
      </c>
      <c r="E146" s="1">
        <v>0</v>
      </c>
      <c r="F146" s="1">
        <v>0</v>
      </c>
      <c r="G146" s="2">
        <f t="shared" si="0"/>
        <v>8.6999999999999994E-3</v>
      </c>
      <c r="H146" s="2">
        <f t="shared" si="1"/>
        <v>0.03</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393795.83</v>
      </c>
      <c r="D147" s="1">
        <f>'PR-RAS'!E151</f>
        <v>449515.82000000007</v>
      </c>
      <c r="E147" s="1">
        <v>0</v>
      </c>
      <c r="F147" s="1">
        <v>0</v>
      </c>
      <c r="G147" s="2">
        <f t="shared" si="0"/>
        <v>188752.81062</v>
      </c>
      <c r="H147" s="2">
        <f t="shared" si="1"/>
        <v>0.34999999991850927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303097.92</v>
      </c>
      <c r="D148" s="1">
        <f>'PR-RAS'!E152</f>
        <v>387039.69000000006</v>
      </c>
      <c r="E148" s="1">
        <v>0</v>
      </c>
      <c r="F148" s="1">
        <v>0</v>
      </c>
      <c r="G148" s="2">
        <f t="shared" si="0"/>
        <v>158345.0631</v>
      </c>
      <c r="H148" s="2">
        <f t="shared" si="1"/>
        <v>0.38999999995576218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250259.32</v>
      </c>
      <c r="D149" s="1">
        <f>'PR-RAS'!E153</f>
        <v>322798.60000000003</v>
      </c>
      <c r="E149" s="1">
        <v>0</v>
      </c>
      <c r="F149" s="1">
        <v>0</v>
      </c>
      <c r="G149" s="2">
        <f t="shared" si="0"/>
        <v>132586.76496</v>
      </c>
      <c r="H149" s="2">
        <f t="shared" si="1"/>
        <v>0.71999999997206032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248276.78</v>
      </c>
      <c r="D150" s="1">
        <f>'PR-RAS'!E154</f>
        <v>313662.27</v>
      </c>
      <c r="E150" s="1">
        <v>0</v>
      </c>
      <c r="F150" s="1">
        <v>0</v>
      </c>
      <c r="G150" s="2">
        <f t="shared" si="0"/>
        <v>130464.59668</v>
      </c>
      <c r="H150" s="2">
        <f t="shared" si="1"/>
        <v>0.4900000000197906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362.53</v>
      </c>
      <c r="D152" s="1">
        <f>'PR-RAS'!E156</f>
        <v>2977.49</v>
      </c>
      <c r="E152" s="1">
        <v>0</v>
      </c>
      <c r="F152" s="1">
        <v>0</v>
      </c>
      <c r="G152" s="2">
        <f t="shared" si="0"/>
        <v>953.94400999999982</v>
      </c>
      <c r="H152" s="2">
        <f t="shared" si="1"/>
        <v>0.95999999999980901</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1620.01</v>
      </c>
      <c r="D153" s="1">
        <f>'PR-RAS'!E157</f>
        <v>6158.84</v>
      </c>
      <c r="E153" s="1">
        <v>0</v>
      </c>
      <c r="F153" s="1">
        <v>0</v>
      </c>
      <c r="G153" s="2">
        <f t="shared" si="0"/>
        <v>2118.5288799999998</v>
      </c>
      <c r="H153" s="2">
        <f t="shared" si="1"/>
        <v>0.16999999999984539</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11797.02</v>
      </c>
      <c r="D154" s="1">
        <f>'PR-RAS'!E158</f>
        <v>12834.32</v>
      </c>
      <c r="E154" s="1">
        <v>0</v>
      </c>
      <c r="F154" s="1">
        <v>0</v>
      </c>
      <c r="G154" s="2">
        <f t="shared" si="0"/>
        <v>5732.2459800000006</v>
      </c>
      <c r="H154" s="2">
        <f t="shared" si="1"/>
        <v>0.34000000000014552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41041.579999999994</v>
      </c>
      <c r="D155" s="1">
        <f>'PR-RAS'!E159</f>
        <v>51406.77</v>
      </c>
      <c r="E155" s="1">
        <v>0</v>
      </c>
      <c r="F155" s="1">
        <v>0</v>
      </c>
      <c r="G155" s="2">
        <f t="shared" si="0"/>
        <v>22153.688480000001</v>
      </c>
      <c r="H155" s="2">
        <f t="shared" si="1"/>
        <v>0.65000000000873115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41021.879999999997</v>
      </c>
      <c r="D157" s="1">
        <f>'PR-RAS'!E161</f>
        <v>51406.77</v>
      </c>
      <c r="E157" s="1">
        <v>0</v>
      </c>
      <c r="F157" s="1">
        <v>0</v>
      </c>
      <c r="G157" s="2">
        <f t="shared" si="0"/>
        <v>22438.325519999999</v>
      </c>
      <c r="H157" s="2">
        <f t="shared" si="1"/>
        <v>0.35000000000582077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19.7</v>
      </c>
      <c r="D158" s="1">
        <f>'PR-RAS'!E162</f>
        <v>0</v>
      </c>
      <c r="E158" s="1">
        <v>0</v>
      </c>
      <c r="F158" s="1">
        <v>0</v>
      </c>
      <c r="G158" s="2">
        <f t="shared" si="0"/>
        <v>3.0928999999999998</v>
      </c>
      <c r="H158" s="2">
        <f t="shared" si="1"/>
        <v>0.30000000000000071</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89628.209999999992</v>
      </c>
      <c r="D159" s="1">
        <f>'PR-RAS'!E163</f>
        <v>62075.360000000001</v>
      </c>
      <c r="E159" s="1">
        <v>0</v>
      </c>
      <c r="F159" s="1">
        <v>0</v>
      </c>
      <c r="G159" s="2">
        <f t="shared" si="0"/>
        <v>33777.070939999998</v>
      </c>
      <c r="H159" s="2">
        <f t="shared" si="1"/>
        <v>0.569999999992433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17339.900000000001</v>
      </c>
      <c r="D160" s="1">
        <f>'PR-RAS'!E164</f>
        <v>18538.11</v>
      </c>
      <c r="E160" s="1">
        <v>0</v>
      </c>
      <c r="F160" s="1">
        <v>0</v>
      </c>
      <c r="G160" s="2">
        <f t="shared" si="0"/>
        <v>8652.1630800000003</v>
      </c>
      <c r="H160" s="2">
        <f t="shared" si="1"/>
        <v>0.20999999999912689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1176.1400000000001</v>
      </c>
      <c r="D161" s="1">
        <f>'PR-RAS'!E165</f>
        <v>1019.4</v>
      </c>
      <c r="E161" s="1">
        <v>0</v>
      </c>
      <c r="F161" s="1">
        <v>0</v>
      </c>
      <c r="G161" s="2">
        <f t="shared" si="0"/>
        <v>514.3904</v>
      </c>
      <c r="H161" s="2">
        <f t="shared" si="1"/>
        <v>0.54000000000007731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15660.1</v>
      </c>
      <c r="D162" s="1">
        <f>'PR-RAS'!E166</f>
        <v>17518.71</v>
      </c>
      <c r="E162" s="1">
        <v>0</v>
      </c>
      <c r="F162" s="1">
        <v>0</v>
      </c>
      <c r="G162" s="2">
        <f t="shared" si="0"/>
        <v>8162.3007199999993</v>
      </c>
      <c r="H162" s="2">
        <f t="shared" si="1"/>
        <v>0.39000000000123691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80</v>
      </c>
      <c r="D163" s="1">
        <f>'PR-RAS'!E167</f>
        <v>0</v>
      </c>
      <c r="E163" s="1">
        <v>0</v>
      </c>
      <c r="F163" s="1">
        <v>0</v>
      </c>
      <c r="G163" s="2">
        <f t="shared" si="0"/>
        <v>12.96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423.66</v>
      </c>
      <c r="D164" s="1">
        <f>'PR-RAS'!E168</f>
        <v>0</v>
      </c>
      <c r="E164" s="1">
        <v>0</v>
      </c>
      <c r="F164" s="1">
        <v>0</v>
      </c>
      <c r="G164" s="2">
        <f t="shared" si="0"/>
        <v>69.056580000000011</v>
      </c>
      <c r="H164" s="2">
        <f t="shared" si="1"/>
        <v>0.33999999999997499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40622.32</v>
      </c>
      <c r="D165" s="1">
        <f>'PR-RAS'!E169</f>
        <v>16628.13</v>
      </c>
      <c r="E165" s="1">
        <v>0</v>
      </c>
      <c r="F165" s="1">
        <v>0</v>
      </c>
      <c r="G165" s="2">
        <f t="shared" si="0"/>
        <v>12116.08712</v>
      </c>
      <c r="H165" s="2">
        <f t="shared" si="1"/>
        <v>0.4500000000007276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2531.42</v>
      </c>
      <c r="D166" s="1">
        <f>'PR-RAS'!E170</f>
        <v>2176.35</v>
      </c>
      <c r="E166" s="1">
        <v>0</v>
      </c>
      <c r="F166" s="1">
        <v>0</v>
      </c>
      <c r="G166" s="2">
        <f t="shared" si="0"/>
        <v>1135.8797999999999</v>
      </c>
      <c r="H166" s="2">
        <f t="shared" si="1"/>
        <v>0.76999999999998181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13073.81</v>
      </c>
      <c r="D167" s="1">
        <f>'PR-RAS'!E171</f>
        <v>11292.04</v>
      </c>
      <c r="E167" s="1">
        <v>0</v>
      </c>
      <c r="F167" s="1">
        <v>0</v>
      </c>
      <c r="G167" s="2">
        <f t="shared" si="0"/>
        <v>5919.2097400000002</v>
      </c>
      <c r="H167" s="2">
        <f t="shared" si="1"/>
        <v>0.23000000000138243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24540.74</v>
      </c>
      <c r="D168" s="1">
        <f>'PR-RAS'!E172</f>
        <v>2666.12</v>
      </c>
      <c r="E168" s="1">
        <v>0</v>
      </c>
      <c r="F168" s="1">
        <v>0</v>
      </c>
      <c r="G168" s="2">
        <f t="shared" si="0"/>
        <v>4988.7876600000009</v>
      </c>
      <c r="H168" s="2">
        <f t="shared" si="1"/>
        <v>0.37999999999829015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237.92</v>
      </c>
      <c r="D169" s="1">
        <f>'PR-RAS'!E173</f>
        <v>185.88</v>
      </c>
      <c r="E169" s="1">
        <v>0</v>
      </c>
      <c r="F169" s="1">
        <v>0</v>
      </c>
      <c r="G169" s="2">
        <f t="shared" si="0"/>
        <v>102.42623999999999</v>
      </c>
      <c r="H169" s="2">
        <f t="shared" si="1"/>
        <v>0.20000000000001705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52.43</v>
      </c>
      <c r="D170" s="1">
        <f>'PR-RAS'!E174</f>
        <v>167.89</v>
      </c>
      <c r="E170" s="1">
        <v>0</v>
      </c>
      <c r="F170" s="1">
        <v>0</v>
      </c>
      <c r="G170" s="2">
        <f t="shared" si="0"/>
        <v>65.607489999999999</v>
      </c>
      <c r="H170" s="2">
        <f t="shared" si="1"/>
        <v>0.54000000000001336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186</v>
      </c>
      <c r="D172" s="1">
        <f>'PR-RAS'!E176</f>
        <v>139.85</v>
      </c>
      <c r="E172" s="1">
        <v>0</v>
      </c>
      <c r="F172" s="1">
        <v>0</v>
      </c>
      <c r="G172" s="2">
        <f t="shared" si="0"/>
        <v>79.634700000000009</v>
      </c>
      <c r="H172" s="2">
        <f t="shared" si="1"/>
        <v>0.15000000000000568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29353.239999999994</v>
      </c>
      <c r="D173" s="1">
        <f>'PR-RAS'!E177</f>
        <v>24151.589999999997</v>
      </c>
      <c r="E173" s="1">
        <v>0</v>
      </c>
      <c r="F173" s="1">
        <v>0</v>
      </c>
      <c r="G173" s="2">
        <f t="shared" si="0"/>
        <v>13356.904239999996</v>
      </c>
      <c r="H173" s="2">
        <f t="shared" si="1"/>
        <v>0.64999999999781721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24602.05</v>
      </c>
      <c r="D174" s="1">
        <f>'PR-RAS'!E178</f>
        <v>16910.05</v>
      </c>
      <c r="E174" s="1">
        <v>0</v>
      </c>
      <c r="F174" s="1">
        <v>0</v>
      </c>
      <c r="G174" s="2">
        <f t="shared" si="0"/>
        <v>10107.031949999999</v>
      </c>
      <c r="H174" s="2">
        <f t="shared" si="1"/>
        <v>9.9999999998544808E-2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254.93</v>
      </c>
      <c r="D175" s="1">
        <f>'PR-RAS'!E179</f>
        <v>126.25</v>
      </c>
      <c r="E175" s="1">
        <v>0</v>
      </c>
      <c r="F175" s="1">
        <v>0</v>
      </c>
      <c r="G175" s="2">
        <f t="shared" si="0"/>
        <v>88.292819999999992</v>
      </c>
      <c r="H175" s="2">
        <f t="shared" si="1"/>
        <v>0.31999999999999318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1198.57</v>
      </c>
      <c r="D177" s="1">
        <f>'PR-RAS'!E181</f>
        <v>3704.51</v>
      </c>
      <c r="E177" s="1">
        <v>0</v>
      </c>
      <c r="F177" s="1">
        <v>0</v>
      </c>
      <c r="G177" s="2">
        <f t="shared" si="0"/>
        <v>1514.9358399999999</v>
      </c>
      <c r="H177" s="2">
        <f t="shared" si="1"/>
        <v>0.91999999999984539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327.27999999999997</v>
      </c>
      <c r="D179" s="1">
        <f>'PR-RAS'!E183</f>
        <v>309.85000000000002</v>
      </c>
      <c r="E179" s="1">
        <v>0</v>
      </c>
      <c r="F179" s="1">
        <v>0</v>
      </c>
      <c r="G179" s="2">
        <f t="shared" si="0"/>
        <v>168.56244000000001</v>
      </c>
      <c r="H179" s="2">
        <f t="shared" si="1"/>
        <v>0.42999999999994998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121.17</v>
      </c>
      <c r="D180" s="1">
        <f>'PR-RAS'!E184</f>
        <v>129.38</v>
      </c>
      <c r="E180" s="1">
        <v>0</v>
      </c>
      <c r="F180" s="1">
        <v>0</v>
      </c>
      <c r="G180" s="2">
        <f t="shared" si="0"/>
        <v>68.007469999999998</v>
      </c>
      <c r="H180" s="2">
        <f t="shared" si="1"/>
        <v>0.54999999999999716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1379.53</v>
      </c>
      <c r="D181" s="1">
        <f>'PR-RAS'!E185</f>
        <v>1885.29</v>
      </c>
      <c r="E181" s="1">
        <v>0</v>
      </c>
      <c r="F181" s="1">
        <v>0</v>
      </c>
      <c r="G181" s="2">
        <f t="shared" si="0"/>
        <v>927.01979999999992</v>
      </c>
      <c r="H181" s="2">
        <f t="shared" si="1"/>
        <v>0.75999999999999091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1469.71</v>
      </c>
      <c r="D182" s="1">
        <f>'PR-RAS'!E186</f>
        <v>1086.26</v>
      </c>
      <c r="E182" s="1">
        <v>0</v>
      </c>
      <c r="F182" s="1">
        <v>0</v>
      </c>
      <c r="G182" s="2">
        <f t="shared" si="0"/>
        <v>659.24362999999994</v>
      </c>
      <c r="H182" s="2">
        <f t="shared" si="1"/>
        <v>0.54999999999995453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2312.75</v>
      </c>
      <c r="D184" s="1">
        <f>'PR-RAS'!E188</f>
        <v>2757.53</v>
      </c>
      <c r="E184" s="1">
        <v>0</v>
      </c>
      <c r="F184" s="1">
        <v>0</v>
      </c>
      <c r="G184" s="2">
        <f t="shared" si="0"/>
        <v>1432.4892300000001</v>
      </c>
      <c r="H184" s="2">
        <f t="shared" si="1"/>
        <v>0.71999999999979991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664.36</v>
      </c>
      <c r="D186" s="1">
        <f>'PR-RAS'!E190</f>
        <v>944.07</v>
      </c>
      <c r="E186" s="1">
        <v>0</v>
      </c>
      <c r="F186" s="1">
        <v>0</v>
      </c>
      <c r="G186" s="2">
        <f t="shared" si="0"/>
        <v>472.21249999999998</v>
      </c>
      <c r="H186" s="2">
        <f t="shared" si="1"/>
        <v>0.43000000000006366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903.08</v>
      </c>
      <c r="D189" s="1">
        <f>'PR-RAS'!E193</f>
        <v>980</v>
      </c>
      <c r="E189" s="1">
        <v>0</v>
      </c>
      <c r="F189" s="1">
        <v>0</v>
      </c>
      <c r="G189" s="2">
        <f t="shared" si="0"/>
        <v>538.25904000000003</v>
      </c>
      <c r="H189" s="2">
        <f t="shared" si="1"/>
        <v>8.0000000000040927E-2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647.11</v>
      </c>
      <c r="D190" s="1">
        <f>'PR-RAS'!E194</f>
        <v>0</v>
      </c>
      <c r="E190" s="1">
        <v>0</v>
      </c>
      <c r="F190" s="1">
        <v>0</v>
      </c>
      <c r="G190" s="2">
        <f t="shared" si="0"/>
        <v>122.30379000000001</v>
      </c>
      <c r="H190" s="2">
        <f t="shared" si="1"/>
        <v>0.11000000000001364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98.2</v>
      </c>
      <c r="D191" s="1">
        <f>'PR-RAS'!E195</f>
        <v>833.46</v>
      </c>
      <c r="E191" s="1">
        <v>0</v>
      </c>
      <c r="F191" s="1">
        <v>0</v>
      </c>
      <c r="G191" s="2">
        <f t="shared" si="0"/>
        <v>335.37280000000004</v>
      </c>
      <c r="H191" s="2">
        <f t="shared" si="1"/>
        <v>0.66000000000003922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835.71</v>
      </c>
      <c r="D192" s="1">
        <f>'PR-RAS'!E196</f>
        <v>139.49</v>
      </c>
      <c r="E192" s="1">
        <v>0</v>
      </c>
      <c r="F192" s="1">
        <v>0</v>
      </c>
      <c r="G192" s="2">
        <f t="shared" si="0"/>
        <v>212.90579000000002</v>
      </c>
      <c r="H192" s="2">
        <f t="shared" si="1"/>
        <v>0.77999999999997272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835.71</v>
      </c>
      <c r="D206" s="1">
        <f>'PR-RAS'!E210</f>
        <v>139.49</v>
      </c>
      <c r="E206" s="1">
        <v>0</v>
      </c>
      <c r="F206" s="1">
        <v>0</v>
      </c>
      <c r="G206" s="2">
        <f t="shared" si="0"/>
        <v>228.51145</v>
      </c>
      <c r="H206" s="2">
        <f t="shared" si="1"/>
        <v>0.77999999999997272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317.68</v>
      </c>
      <c r="D207" s="1">
        <f>'PR-RAS'!E211</f>
        <v>139.49</v>
      </c>
      <c r="E207" s="1">
        <v>0</v>
      </c>
      <c r="F207" s="1">
        <v>0</v>
      </c>
      <c r="G207" s="2">
        <f t="shared" si="0"/>
        <v>122.91196000000001</v>
      </c>
      <c r="H207" s="2">
        <f t="shared" si="1"/>
        <v>0.81000000000000227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518.03</v>
      </c>
      <c r="D209" s="1">
        <f>'PR-RAS'!E213</f>
        <v>0</v>
      </c>
      <c r="E209" s="1">
        <v>0</v>
      </c>
      <c r="F209" s="1">
        <v>0</v>
      </c>
      <c r="G209" s="2">
        <f t="shared" si="0"/>
        <v>107.75023999999999</v>
      </c>
      <c r="H209" s="2">
        <f t="shared" si="1"/>
        <v>2.9999999999972715E-2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233.99</v>
      </c>
      <c r="D259" s="1">
        <f>'PR-RAS'!E263</f>
        <v>261.27999999999997</v>
      </c>
      <c r="E259" s="1">
        <v>0</v>
      </c>
      <c r="F259" s="1">
        <v>0</v>
      </c>
      <c r="G259" s="2">
        <f t="shared" si="0"/>
        <v>195.18989999999999</v>
      </c>
      <c r="H259" s="2">
        <f t="shared" si="1"/>
        <v>0.28999999999996362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233.99</v>
      </c>
      <c r="D260" s="1">
        <f>'PR-RAS'!E264</f>
        <v>261.27999999999997</v>
      </c>
      <c r="E260" s="1">
        <v>0</v>
      </c>
      <c r="F260" s="1">
        <v>0</v>
      </c>
      <c r="G260" s="2">
        <f t="shared" si="0"/>
        <v>195.94645</v>
      </c>
      <c r="H260" s="2">
        <f t="shared" si="1"/>
        <v>0.28999999999996362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233.99</v>
      </c>
      <c r="D262" s="1">
        <f>'PR-RAS'!E266</f>
        <v>261.27999999999997</v>
      </c>
      <c r="E262" s="1">
        <v>0</v>
      </c>
      <c r="F262" s="1">
        <v>0</v>
      </c>
      <c r="G262" s="2">
        <f t="shared" si="0"/>
        <v>197.45955000000001</v>
      </c>
      <c r="H262" s="2">
        <f t="shared" si="1"/>
        <v>0.28999999999996362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393795.83</v>
      </c>
      <c r="D285" s="1">
        <f>'PR-RAS'!E289</f>
        <v>449515.82000000007</v>
      </c>
      <c r="E285" s="1">
        <v>0</v>
      </c>
      <c r="F285" s="1">
        <v>0</v>
      </c>
      <c r="G285" s="2">
        <f t="shared" si="8"/>
        <v>367163.00148000004</v>
      </c>
      <c r="H285" s="2">
        <f t="shared" si="9"/>
        <v>0.34999999991850927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1373.5499999999302</v>
      </c>
      <c r="D286" s="1">
        <f>'PR-RAS'!E290</f>
        <v>5325.6599999999162</v>
      </c>
      <c r="E286" s="1">
        <v>0</v>
      </c>
      <c r="F286" s="1">
        <v>0</v>
      </c>
      <c r="G286" s="2">
        <f t="shared" si="8"/>
        <v>3427.0879499999319</v>
      </c>
      <c r="H286" s="2">
        <f t="shared" si="9"/>
        <v>0.79000000015366822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17824.400000000001</v>
      </c>
      <c r="D288" s="1">
        <f>'PR-RAS'!E292</f>
        <v>804.57</v>
      </c>
      <c r="E288" s="1">
        <v>0</v>
      </c>
      <c r="F288" s="1">
        <v>0</v>
      </c>
      <c r="G288" s="2">
        <f t="shared" si="8"/>
        <v>5577.42598</v>
      </c>
      <c r="H288" s="2">
        <f t="shared" si="9"/>
        <v>0.83000000000140517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4.1100000000000003</v>
      </c>
      <c r="D291" s="1">
        <f>'PR-RAS'!E295</f>
        <v>89.5</v>
      </c>
      <c r="E291" s="1">
        <v>0</v>
      </c>
      <c r="F291" s="1">
        <v>0</v>
      </c>
      <c r="G291" s="2">
        <f t="shared" si="8"/>
        <v>53.101900000000001</v>
      </c>
      <c r="H291" s="2">
        <f t="shared" si="9"/>
        <v>0.61000000000000032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143.47</v>
      </c>
      <c r="D345" s="1">
        <f>'PR-RAS'!E350</f>
        <v>0</v>
      </c>
      <c r="E345" s="1">
        <v>0</v>
      </c>
      <c r="F345" s="1">
        <v>0</v>
      </c>
      <c r="G345" s="2">
        <f t="shared" si="8"/>
        <v>49.353679999999997</v>
      </c>
      <c r="H345" s="2">
        <f t="shared" si="9"/>
        <v>0.46999999999999886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143.47</v>
      </c>
      <c r="D358" s="1">
        <f>'PR-RAS'!E363</f>
        <v>0</v>
      </c>
      <c r="E358" s="1">
        <v>0</v>
      </c>
      <c r="F358" s="1">
        <v>0</v>
      </c>
      <c r="G358" s="2">
        <f t="shared" si="8"/>
        <v>51.218789999999998</v>
      </c>
      <c r="H358" s="2">
        <f t="shared" si="9"/>
        <v>0.46999999999999886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143.47</v>
      </c>
      <c r="D378" s="1">
        <f>'PR-RAS'!E383</f>
        <v>0</v>
      </c>
      <c r="E378" s="1">
        <v>0</v>
      </c>
      <c r="F378" s="1">
        <v>0</v>
      </c>
      <c r="G378" s="2">
        <f t="shared" si="8"/>
        <v>54.088189999999997</v>
      </c>
      <c r="H378" s="2">
        <f t="shared" si="9"/>
        <v>0.46999999999999886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143.47</v>
      </c>
      <c r="D379" s="1">
        <f>'PR-RAS'!E384</f>
        <v>0</v>
      </c>
      <c r="E379" s="1">
        <v>0</v>
      </c>
      <c r="F379" s="1">
        <v>0</v>
      </c>
      <c r="G379" s="2">
        <f t="shared" si="8"/>
        <v>54.231659999999998</v>
      </c>
      <c r="H379" s="2">
        <f t="shared" si="9"/>
        <v>0.46999999999999886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143.47</v>
      </c>
      <c r="D403" s="1">
        <f>'PR-RAS'!E408</f>
        <v>0</v>
      </c>
      <c r="E403" s="1">
        <v>0</v>
      </c>
      <c r="F403" s="1">
        <v>0</v>
      </c>
      <c r="G403" s="2">
        <f t="shared" si="8"/>
        <v>57.674940000000007</v>
      </c>
      <c r="H403" s="2">
        <f t="shared" si="9"/>
        <v>0.46999999999999886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14396.01</v>
      </c>
      <c r="D405" s="1">
        <f>'PR-RAS'!E410</f>
        <v>0</v>
      </c>
      <c r="E405" s="1">
        <v>0</v>
      </c>
      <c r="F405" s="1">
        <v>0</v>
      </c>
      <c r="G405" s="2">
        <f t="shared" si="8"/>
        <v>5815.9880400000002</v>
      </c>
      <c r="H405" s="2">
        <f t="shared" si="9"/>
        <v>1.0000000000218279E-2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395169.37999999995</v>
      </c>
      <c r="D407" s="1">
        <f>'PR-RAS'!E412</f>
        <v>454841.48</v>
      </c>
      <c r="E407" s="1">
        <v>0</v>
      </c>
      <c r="F407" s="1">
        <v>0</v>
      </c>
      <c r="G407" s="2">
        <f t="shared" si="8"/>
        <v>529770.05004</v>
      </c>
      <c r="H407" s="2">
        <f t="shared" si="9"/>
        <v>0.8599999999278225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393939.3</v>
      </c>
      <c r="D408" s="1">
        <f>'PR-RAS'!E413</f>
        <v>449515.82000000007</v>
      </c>
      <c r="E408" s="1">
        <v>0</v>
      </c>
      <c r="F408" s="1">
        <v>0</v>
      </c>
      <c r="G408" s="2">
        <f t="shared" si="8"/>
        <v>526239.17258000001</v>
      </c>
      <c r="H408" s="2">
        <f t="shared" si="9"/>
        <v>0.47999999992316589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1230.0799999999581</v>
      </c>
      <c r="D409" s="1">
        <f>'PR-RAS'!E414</f>
        <v>5325.6599999999162</v>
      </c>
      <c r="E409" s="1">
        <v>0</v>
      </c>
      <c r="F409" s="1">
        <v>0</v>
      </c>
      <c r="G409" s="2">
        <f t="shared" si="8"/>
        <v>4847.6111999999139</v>
      </c>
      <c r="H409" s="2">
        <f t="shared" si="9"/>
        <v>0.42000000004190952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3428.3900000000012</v>
      </c>
      <c r="D411" s="1">
        <f>'PR-RAS'!E416</f>
        <v>804.57</v>
      </c>
      <c r="E411" s="1">
        <v>0</v>
      </c>
      <c r="F411" s="1">
        <v>0</v>
      </c>
      <c r="G411" s="2">
        <f t="shared" si="8"/>
        <v>2065.3873000000003</v>
      </c>
      <c r="H411" s="2">
        <f t="shared" si="9"/>
        <v>0.82000000000118689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395169.37999999995</v>
      </c>
      <c r="D633" s="1">
        <f>'PR-RAS'!E639</f>
        <v>454841.48</v>
      </c>
      <c r="E633" s="1">
        <v>0</v>
      </c>
      <c r="F633" s="1">
        <v>0</v>
      </c>
      <c r="G633" s="2">
        <f t="shared" si="10"/>
        <v>824666.6788799999</v>
      </c>
      <c r="H633" s="2">
        <f t="shared" si="11"/>
        <v>0.8599999999278225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393939.3</v>
      </c>
      <c r="D634" s="1">
        <f>'PR-RAS'!E640</f>
        <v>449515.82000000007</v>
      </c>
      <c r="E634" s="1">
        <v>0</v>
      </c>
      <c r="F634" s="1">
        <v>0</v>
      </c>
      <c r="G634" s="2">
        <f t="shared" si="10"/>
        <v>818450.60502000013</v>
      </c>
      <c r="H634" s="2">
        <f t="shared" si="11"/>
        <v>0.47999999992316589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1230.0799999999581</v>
      </c>
      <c r="D635" s="1">
        <f>'PR-RAS'!E641</f>
        <v>5325.6599999999162</v>
      </c>
      <c r="E635" s="1">
        <v>0</v>
      </c>
      <c r="F635" s="1">
        <v>0</v>
      </c>
      <c r="G635" s="2">
        <f t="shared" si="10"/>
        <v>7532.8075999998673</v>
      </c>
      <c r="H635" s="2">
        <f t="shared" si="11"/>
        <v>0.42000000004190952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3428.3900000000012</v>
      </c>
      <c r="D637" s="1">
        <f>'PR-RAS'!E643</f>
        <v>804.57</v>
      </c>
      <c r="E637" s="1">
        <v>0</v>
      </c>
      <c r="F637" s="1">
        <v>0</v>
      </c>
      <c r="G637" s="2">
        <f t="shared" si="10"/>
        <v>3203.8690800000008</v>
      </c>
      <c r="H637" s="2">
        <f t="shared" si="11"/>
        <v>0.82000000000118689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4658.4699999999593</v>
      </c>
      <c r="D639" s="1">
        <f>'PR-RAS'!E645</f>
        <v>6130.2299999999159</v>
      </c>
      <c r="E639" s="1">
        <v>0</v>
      </c>
      <c r="F639" s="1">
        <v>0</v>
      </c>
      <c r="G639" s="2">
        <f t="shared" si="10"/>
        <v>10794.277339999866</v>
      </c>
      <c r="H639" s="2">
        <f t="shared" si="11"/>
        <v>0.69999999987521733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55244.51</v>
      </c>
      <c r="D641" s="1">
        <f>'PR-RAS'!E647</f>
        <v>72903.62</v>
      </c>
      <c r="E641" s="1">
        <v>0</v>
      </c>
      <c r="F641" s="1">
        <v>0</v>
      </c>
      <c r="G641" s="2">
        <f t="shared" si="10"/>
        <v>128673.12000000001</v>
      </c>
      <c r="H641" s="2">
        <f t="shared" si="11"/>
        <v>0.87000000000261934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3995.86</v>
      </c>
      <c r="D642" s="1">
        <f>'PR-RAS'!E649</f>
        <v>4252.46</v>
      </c>
      <c r="E642" s="1">
        <v>0</v>
      </c>
      <c r="F642" s="1">
        <v>0</v>
      </c>
      <c r="G642" s="2">
        <f t="shared" si="10"/>
        <v>8012.9999800000005</v>
      </c>
      <c r="H642" s="2">
        <f t="shared" si="11"/>
        <v>0.59999999999990905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26231.39</v>
      </c>
      <c r="D643" s="1">
        <f>'PR-RAS'!E650</f>
        <v>35081.4</v>
      </c>
      <c r="E643" s="1">
        <v>0</v>
      </c>
      <c r="F643" s="1">
        <v>0</v>
      </c>
      <c r="G643" s="2">
        <f t="shared" si="10"/>
        <v>61885.06998</v>
      </c>
      <c r="H643" s="2">
        <f t="shared" si="11"/>
        <v>0.79000000000087311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25394.81</v>
      </c>
      <c r="D644" s="1">
        <f>'PR-RAS'!E651</f>
        <v>39333.86</v>
      </c>
      <c r="E644" s="1">
        <v>0</v>
      </c>
      <c r="F644" s="1">
        <v>0</v>
      </c>
      <c r="G644" s="2">
        <f t="shared" si="10"/>
        <v>66912.206789999997</v>
      </c>
      <c r="H644" s="2">
        <f t="shared" si="11"/>
        <v>0.32999999999810825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4832.4399999999987</v>
      </c>
      <c r="D645" s="1">
        <f>'PR-RAS'!E652</f>
        <v>0</v>
      </c>
      <c r="E645" s="1">
        <v>0</v>
      </c>
      <c r="F645" s="1">
        <v>0</v>
      </c>
      <c r="G645" s="2">
        <f t="shared" si="10"/>
        <v>3112.0913599999994</v>
      </c>
      <c r="H645" s="2">
        <f t="shared" si="11"/>
        <v>0.43999999999869033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36</v>
      </c>
      <c r="D647" s="1">
        <f>'PR-RAS'!E654</f>
        <v>37</v>
      </c>
      <c r="E647" s="1">
        <v>0</v>
      </c>
      <c r="F647" s="1">
        <v>0</v>
      </c>
      <c r="G647" s="2">
        <f t="shared" si="10"/>
        <v>71.06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36</v>
      </c>
      <c r="D649" s="1">
        <f>'PR-RAS'!E656</f>
        <v>37</v>
      </c>
      <c r="E649" s="1">
        <v>0</v>
      </c>
      <c r="F649" s="1">
        <v>0</v>
      </c>
      <c r="G649" s="2">
        <f t="shared" si="10"/>
        <v>71.28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322861.05</v>
      </c>
      <c r="D668" s="1">
        <f>'PR-RAS'!E675</f>
        <v>420755.92</v>
      </c>
      <c r="E668" s="1">
        <v>0</v>
      </c>
      <c r="F668" s="1">
        <v>0</v>
      </c>
      <c r="G668" s="2">
        <f t="shared" si="10"/>
        <v>776636.71762999997</v>
      </c>
      <c r="H668" s="2">
        <f t="shared" si="11"/>
        <v>0.13000000000465661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15180</v>
      </c>
      <c r="E669" s="1">
        <v>0</v>
      </c>
      <c r="F669" s="1">
        <v>0</v>
      </c>
      <c r="G669" s="2">
        <f t="shared" si="10"/>
        <v>20280.48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143.47</v>
      </c>
      <c r="D670" s="1">
        <f>'PR-RAS'!E677</f>
        <v>0</v>
      </c>
      <c r="E670" s="1">
        <v>0</v>
      </c>
      <c r="F670" s="1">
        <v>0</v>
      </c>
      <c r="G670" s="2">
        <f t="shared" si="10"/>
        <v>95.981430000000003</v>
      </c>
      <c r="H670" s="2">
        <f t="shared" si="11"/>
        <v>0.46999999999999886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10147.36</v>
      </c>
      <c r="D687" s="1">
        <f>'PR-RAS'!E694</f>
        <v>1845</v>
      </c>
      <c r="E687" s="1">
        <v>0</v>
      </c>
      <c r="F687" s="1">
        <v>0</v>
      </c>
      <c r="G687" s="2">
        <f t="shared" si="10"/>
        <v>9492.4289600000011</v>
      </c>
      <c r="H687" s="2">
        <f t="shared" si="11"/>
        <v>0.36000000000058208</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2248</v>
      </c>
      <c r="D703" s="1">
        <f>'PR-RAS'!E710</f>
        <v>1729.49</v>
      </c>
      <c r="E703" s="1">
        <v>0</v>
      </c>
      <c r="F703" s="1">
        <v>0</v>
      </c>
      <c r="G703" s="2">
        <f t="shared" si="10"/>
        <v>4006.2999599999994</v>
      </c>
      <c r="H703" s="2">
        <f t="shared" si="11"/>
        <v>0.49000000000000909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1986.66</v>
      </c>
      <c r="D709" s="1">
        <f>'PR-RAS'!E716</f>
        <v>0</v>
      </c>
      <c r="E709" s="1">
        <v>0</v>
      </c>
      <c r="F709" s="1">
        <v>0</v>
      </c>
      <c r="G709" s="2">
        <f t="shared" si="10"/>
        <v>1406.55528</v>
      </c>
      <c r="H709" s="2">
        <f t="shared" si="11"/>
        <v>0.33999999999991815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712.18</v>
      </c>
      <c r="D710" s="1">
        <f>'PR-RAS'!E717</f>
        <v>441.44</v>
      </c>
      <c r="E710" s="1">
        <v>0</v>
      </c>
      <c r="F710" s="1">
        <v>0</v>
      </c>
      <c r="G710" s="2">
        <f t="shared" si="10"/>
        <v>1130.8975399999999</v>
      </c>
      <c r="H710" s="2">
        <f t="shared" si="11"/>
        <v>0.6199999999999477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15660.1</v>
      </c>
      <c r="D711" s="1">
        <f>'PR-RAS'!E718</f>
        <v>17518.71</v>
      </c>
      <c r="E711" s="1">
        <v>0</v>
      </c>
      <c r="F711" s="1">
        <v>0</v>
      </c>
      <c r="G711" s="2">
        <f t="shared" si="10"/>
        <v>35995.239199999996</v>
      </c>
      <c r="H711" s="2">
        <f t="shared" si="11"/>
        <v>0.39000000000123691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327.27999999999997</v>
      </c>
      <c r="D713" s="1">
        <f>'PR-RAS'!E720</f>
        <v>56.32</v>
      </c>
      <c r="E713" s="1">
        <v>0</v>
      </c>
      <c r="F713" s="1">
        <v>0</v>
      </c>
      <c r="G713" s="2">
        <f t="shared" si="10"/>
        <v>313.22303999999997</v>
      </c>
      <c r="H713" s="2">
        <f t="shared" si="11"/>
        <v>0.599999999999973</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121.17</v>
      </c>
      <c r="D715" s="1">
        <f>'PR-RAS'!E722</f>
        <v>129.38</v>
      </c>
      <c r="E715" s="1">
        <v>0</v>
      </c>
      <c r="F715" s="1">
        <v>0</v>
      </c>
      <c r="G715" s="2">
        <f t="shared" si="10"/>
        <v>271.27001999999999</v>
      </c>
      <c r="H715" s="2">
        <f t="shared" si="11"/>
        <v>0.54999999999999716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65442.400000000001</v>
      </c>
      <c r="D1480" s="6"/>
      <c r="E1480" s="6">
        <v>0</v>
      </c>
      <c r="F1480" s="6">
        <v>0</v>
      </c>
      <c r="G1480" s="7">
        <f t="shared" ref="G1480:G1580" si="34">B1480/1000*C1480</f>
        <v>65.442400000000006</v>
      </c>
      <c r="H1480" s="7">
        <f t="shared" ref="H1480:H1580" si="35">ABS(C1480-ROUND(C1480,0))</f>
        <v>0.40000000000145519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466417.53</v>
      </c>
      <c r="D1481" s="1">
        <v>0</v>
      </c>
      <c r="E1481" s="1">
        <v>0</v>
      </c>
      <c r="F1481" s="1">
        <v>0</v>
      </c>
      <c r="G1481" s="2">
        <f t="shared" si="34"/>
        <v>932.83506000000011</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466417.53</v>
      </c>
      <c r="D1483" s="1">
        <v>0</v>
      </c>
      <c r="E1483" s="1">
        <v>0</v>
      </c>
      <c r="F1483" s="1">
        <v>0</v>
      </c>
      <c r="G1483" s="2">
        <f t="shared" si="34"/>
        <v>1865.6701200000002</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401520.28</v>
      </c>
      <c r="D1484" s="1">
        <v>0</v>
      </c>
      <c r="E1484" s="1">
        <v>0</v>
      </c>
      <c r="F1484" s="1">
        <v>0</v>
      </c>
      <c r="G1484" s="2">
        <f t="shared" si="34"/>
        <v>2007.6014000000002</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62285.17</v>
      </c>
      <c r="D1485" s="1">
        <v>0</v>
      </c>
      <c r="E1485" s="1">
        <v>0</v>
      </c>
      <c r="F1485" s="1">
        <v>0</v>
      </c>
      <c r="G1485" s="2">
        <f t="shared" si="34"/>
        <v>373.71102000000002</v>
      </c>
      <c r="H1485" s="2">
        <f t="shared" si="35"/>
        <v>0.16999999999825377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139.49</v>
      </c>
      <c r="D1486" s="1">
        <v>0</v>
      </c>
      <c r="E1486" s="1">
        <v>0</v>
      </c>
      <c r="F1486" s="1">
        <v>0</v>
      </c>
      <c r="G1486" s="2">
        <f t="shared" si="34"/>
        <v>0.97643000000000013</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2472.59</v>
      </c>
      <c r="D1491" s="1">
        <v>0</v>
      </c>
      <c r="E1491" s="1">
        <v>0</v>
      </c>
      <c r="F1491" s="1">
        <v>0</v>
      </c>
      <c r="G1491" s="2">
        <f t="shared" si="34"/>
        <v>29.671080000000003</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455424.29000000004</v>
      </c>
      <c r="D1499" s="1">
        <v>0</v>
      </c>
      <c r="E1499" s="1">
        <v>0</v>
      </c>
      <c r="F1499" s="1">
        <v>0</v>
      </c>
      <c r="G1499" s="2">
        <f t="shared" si="34"/>
        <v>9108.4858000000004</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455424.29000000004</v>
      </c>
      <c r="D1501" s="1">
        <v>0</v>
      </c>
      <c r="E1501" s="1">
        <v>0</v>
      </c>
      <c r="F1501" s="1">
        <v>0</v>
      </c>
      <c r="G1501" s="2">
        <f t="shared" si="34"/>
        <v>10019.33438</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387489.33</v>
      </c>
      <c r="D1502" s="1">
        <v>0</v>
      </c>
      <c r="E1502" s="1">
        <v>0</v>
      </c>
      <c r="F1502" s="1">
        <v>0</v>
      </c>
      <c r="G1502" s="2">
        <f t="shared" si="34"/>
        <v>8912.2545900000005</v>
      </c>
      <c r="H1502" s="2">
        <f t="shared" si="35"/>
        <v>0.33000000001629815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61672.02</v>
      </c>
      <c r="D1503" s="1">
        <v>0</v>
      </c>
      <c r="E1503" s="1">
        <v>0</v>
      </c>
      <c r="F1503" s="1">
        <v>0</v>
      </c>
      <c r="G1503" s="2">
        <f t="shared" si="34"/>
        <v>1480.1284799999999</v>
      </c>
      <c r="H1503" s="2">
        <f t="shared" si="35"/>
        <v>1.9999999996798579E-2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234.64</v>
      </c>
      <c r="D1504" s="1">
        <v>0</v>
      </c>
      <c r="E1504" s="1">
        <v>0</v>
      </c>
      <c r="F1504" s="1">
        <v>0</v>
      </c>
      <c r="G1504" s="2">
        <f t="shared" si="34"/>
        <v>5.8659999999999997</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6028.3</v>
      </c>
      <c r="D1509" s="1">
        <v>0</v>
      </c>
      <c r="E1509" s="1">
        <v>0</v>
      </c>
      <c r="F1509" s="1">
        <v>0</v>
      </c>
      <c r="G1509" s="2">
        <f t="shared" si="34"/>
        <v>180.84899999999999</v>
      </c>
      <c r="H1509" s="2">
        <f t="shared" si="35"/>
        <v>0.3000000000001819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76435.640000000014</v>
      </c>
      <c r="D1517" s="1">
        <v>0</v>
      </c>
      <c r="E1517" s="1">
        <v>0</v>
      </c>
      <c r="F1517" s="1">
        <v>0</v>
      </c>
      <c r="G1517" s="2">
        <f t="shared" si="34"/>
        <v>2904.5543200000006</v>
      </c>
      <c r="H1517" s="2">
        <f t="shared" si="35"/>
        <v>0.35999999998603016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76435.64</v>
      </c>
      <c r="D1576" s="1">
        <v>0</v>
      </c>
      <c r="E1576" s="1">
        <v>0</v>
      </c>
      <c r="F1576" s="1">
        <v>0</v>
      </c>
      <c r="G1576" s="2">
        <f t="shared" si="34"/>
        <v>7414.2570800000003</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76435.64</v>
      </c>
      <c r="D1578" s="1">
        <v>0</v>
      </c>
      <c r="E1578" s="1">
        <v>0</v>
      </c>
      <c r="F1578" s="1">
        <v>0</v>
      </c>
      <c r="G1578" s="2">
        <f t="shared" si="34"/>
        <v>7567.1283600000006</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23155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395169.37999999995</v>
      </c>
      <c r="I16" s="170">
        <f>'PR-RAS'!E6</f>
        <v>454841.48</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393795.83</v>
      </c>
      <c r="I17" s="170">
        <f>'PR-RAS'!E151</f>
        <v>449515.82000000007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4658.4699999999593</v>
      </c>
      <c r="I18" s="170">
        <f>'PR-RAS'!E645</f>
        <v>6130.2299999999159</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65442.400000000001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76435.640000000014</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76435.64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39" sqref="E639"/>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395169.37999999995</v>
      </c>
      <c r="E6" s="51">
        <f>E7+E44+E50+E82+E106+E124+E133+E139</f>
        <v>454841.48</v>
      </c>
      <c r="F6" s="52">
        <f t="shared" ref="F6:F131" si="0">IF(D6&lt;&gt;0,IF(E6/D6&gt;=100,"&gt;&gt;100",E6/D6*100),"-")</f>
        <v>115.10038556124972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333151.87999999995</v>
      </c>
      <c r="E50" s="51">
        <f>E51+E54+E59+E62+E65+E68+E71+E74+E77</f>
        <v>437780.92</v>
      </c>
      <c r="F50" s="52">
        <f t="shared" si="0"/>
        <v>131.40580806567866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323004.51999999996</v>
      </c>
      <c r="E68" s="51">
        <f t="shared" si="15"/>
        <v>435935.92</v>
      </c>
      <c r="F68" s="52">
        <f t="shared" si="0"/>
        <v>134.96279247113944</v>
      </c>
    </row>
    <row r="69" spans="1:6" ht="12.75" customHeight="1" x14ac:dyDescent="0.2">
      <c r="A69" s="53" t="s">
        <v>184</v>
      </c>
      <c r="B69" s="85" t="s">
        <v>185</v>
      </c>
      <c r="C69" s="50" t="s">
        <v>184</v>
      </c>
      <c r="D69" s="242">
        <v>322861.05</v>
      </c>
      <c r="E69" s="242">
        <v>435935.92</v>
      </c>
      <c r="F69" s="52">
        <f t="shared" si="0"/>
        <v>135.02276598555324</v>
      </c>
    </row>
    <row r="70" spans="1:6" ht="12" x14ac:dyDescent="0.2">
      <c r="A70" s="53" t="s">
        <v>186</v>
      </c>
      <c r="B70" s="85" t="s">
        <v>187</v>
      </c>
      <c r="C70" s="50" t="s">
        <v>186</v>
      </c>
      <c r="D70" s="242">
        <v>143.47</v>
      </c>
      <c r="E70" s="242"/>
      <c r="F70" s="52">
        <f t="shared" si="0"/>
        <v>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10147.36</v>
      </c>
      <c r="E74" s="51">
        <f t="shared" si="17"/>
        <v>1845</v>
      </c>
      <c r="F74" s="52">
        <f t="shared" si="0"/>
        <v>18.18206903076268</v>
      </c>
    </row>
    <row r="75" spans="1:6" ht="12.75" customHeight="1" x14ac:dyDescent="0.2">
      <c r="A75" s="53" t="s">
        <v>196</v>
      </c>
      <c r="B75" s="85" t="s">
        <v>197</v>
      </c>
      <c r="C75" s="50" t="s">
        <v>196</v>
      </c>
      <c r="D75" s="242">
        <v>10147.36</v>
      </c>
      <c r="E75" s="242">
        <v>1845</v>
      </c>
      <c r="F75" s="52">
        <f t="shared" si="0"/>
        <v>18.18206903076268</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0.57999999999999996</v>
      </c>
      <c r="E82" s="51">
        <f t="shared" si="19"/>
        <v>1.82</v>
      </c>
      <c r="F82" s="52">
        <f t="shared" si="0"/>
        <v>313.79310344827587</v>
      </c>
    </row>
    <row r="83" spans="1:6" ht="12.75" customHeight="1" x14ac:dyDescent="0.2">
      <c r="A83" s="53">
        <v>641</v>
      </c>
      <c r="B83" s="85" t="s">
        <v>212</v>
      </c>
      <c r="C83" s="50" t="s">
        <v>213</v>
      </c>
      <c r="D83" s="51">
        <f t="shared" ref="D83:E83" si="20">SUM(D84:D90)</f>
        <v>0.57999999999999996</v>
      </c>
      <c r="E83" s="51">
        <f t="shared" si="20"/>
        <v>1.82</v>
      </c>
      <c r="F83" s="52">
        <f t="shared" si="0"/>
        <v>313.79310344827587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0.57999999999999996</v>
      </c>
      <c r="E85" s="242">
        <v>1.82</v>
      </c>
      <c r="F85" s="52">
        <f t="shared" si="0"/>
        <v>313.79310344827587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2248</v>
      </c>
      <c r="E106" s="51">
        <f t="shared" si="23"/>
        <v>1729.49</v>
      </c>
      <c r="F106" s="52">
        <f t="shared" si="0"/>
        <v>76.934608540925268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2248</v>
      </c>
      <c r="E112" s="51">
        <f t="shared" si="25"/>
        <v>1729.49</v>
      </c>
      <c r="F112" s="52">
        <f t="shared" si="0"/>
        <v>76.934608540925268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2248</v>
      </c>
      <c r="E117" s="242">
        <v>1729.49</v>
      </c>
      <c r="F117" s="52">
        <f t="shared" si="0"/>
        <v>76.934608540925268</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340</v>
      </c>
      <c r="F124" s="52" t="str">
        <f t="shared" si="0"/>
        <v>-</v>
      </c>
    </row>
    <row r="125" spans="1:6" ht="12.75" customHeight="1" x14ac:dyDescent="0.2">
      <c r="A125" s="53">
        <v>661</v>
      </c>
      <c r="B125" s="86" t="s">
        <v>296</v>
      </c>
      <c r="C125" s="50" t="s">
        <v>297</v>
      </c>
      <c r="D125" s="51">
        <f t="shared" ref="D125:E125" si="28">SUM(D126:D127)</f>
        <v>0</v>
      </c>
      <c r="E125" s="51">
        <f t="shared" si="28"/>
        <v>40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40</v>
      </c>
      <c r="F127" s="52" t="str">
        <f t="shared" si="0"/>
        <v>-</v>
      </c>
    </row>
    <row r="128" spans="1:6" ht="22.8" x14ac:dyDescent="0.2">
      <c r="A128" s="53">
        <v>663</v>
      </c>
      <c r="B128" s="231" t="s">
        <v>302</v>
      </c>
      <c r="C128" s="50" t="s">
        <v>303</v>
      </c>
      <c r="D128" s="51">
        <f t="shared" ref="D128:E128" si="29">SUM(D129:D132)</f>
        <v>0</v>
      </c>
      <c r="E128" s="51">
        <f t="shared" si="29"/>
        <v>300</v>
      </c>
      <c r="F128" s="52" t="str">
        <f t="shared" si="0"/>
        <v>-</v>
      </c>
    </row>
    <row r="129" spans="1:6" ht="12.75" customHeight="1" x14ac:dyDescent="0.2">
      <c r="A129" s="53">
        <v>6631</v>
      </c>
      <c r="B129" s="86" t="s">
        <v>304</v>
      </c>
      <c r="C129" s="50" t="s">
        <v>305</v>
      </c>
      <c r="D129" s="242">
        <v>0</v>
      </c>
      <c r="E129" s="242">
        <v>300</v>
      </c>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59768.92</v>
      </c>
      <c r="E133" s="51">
        <f t="shared" si="30"/>
        <v>14989.22</v>
      </c>
      <c r="F133" s="52">
        <f t="shared" ref="F133:F223" si="31">IF(D133&lt;&gt;0,IF(E133/D133&gt;=100,"&gt;&gt;100",E133/D133*100),"-")</f>
        <v>25.078619456399746</v>
      </c>
    </row>
    <row r="134" spans="1:6" ht="22.8" x14ac:dyDescent="0.2">
      <c r="A134" s="53">
        <v>671</v>
      </c>
      <c r="B134" s="232" t="s">
        <v>314</v>
      </c>
      <c r="C134" s="50" t="s">
        <v>315</v>
      </c>
      <c r="D134" s="51">
        <f t="shared" ref="D134:E134" si="32">SUM(D135:D137)</f>
        <v>59768.92</v>
      </c>
      <c r="E134" s="51">
        <f t="shared" si="32"/>
        <v>14989.22</v>
      </c>
      <c r="F134" s="52">
        <f t="shared" si="31"/>
        <v>25.078619456399746</v>
      </c>
    </row>
    <row r="135" spans="1:6" ht="12.75" customHeight="1" x14ac:dyDescent="0.2">
      <c r="A135" s="53">
        <v>6711</v>
      </c>
      <c r="B135" s="85" t="s">
        <v>316</v>
      </c>
      <c r="C135" s="50" t="s">
        <v>317</v>
      </c>
      <c r="D135" s="242">
        <v>59768.92</v>
      </c>
      <c r="E135" s="242">
        <v>14989.22</v>
      </c>
      <c r="F135" s="52">
        <f t="shared" si="31"/>
        <v>25.078619456399746</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0.03</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0.03</v>
      </c>
      <c r="F150" s="52" t="str">
        <f t="shared" si="31"/>
        <v>-</v>
      </c>
    </row>
    <row r="151" spans="1:6" ht="12.75" customHeight="1" x14ac:dyDescent="0.2">
      <c r="A151" s="53">
        <v>3</v>
      </c>
      <c r="B151" s="85" t="s">
        <v>348</v>
      </c>
      <c r="C151" s="50" t="s">
        <v>56</v>
      </c>
      <c r="D151" s="51">
        <f t="shared" ref="D151:E151" si="35">D152+D163+D196+D215+D224+D252+D263</f>
        <v>393795.83</v>
      </c>
      <c r="E151" s="51">
        <f t="shared" si="35"/>
        <v>449515.82000000007</v>
      </c>
      <c r="F151" s="52">
        <f t="shared" si="31"/>
        <v>114.14946166392876</v>
      </c>
    </row>
    <row r="152" spans="1:6" ht="12.75" customHeight="1" x14ac:dyDescent="0.2">
      <c r="A152" s="53">
        <v>31</v>
      </c>
      <c r="B152" s="85" t="s">
        <v>349</v>
      </c>
      <c r="C152" s="50" t="s">
        <v>35</v>
      </c>
      <c r="D152" s="51">
        <f t="shared" ref="D152:E152" si="36">D153+D158+D159</f>
        <v>303097.92</v>
      </c>
      <c r="E152" s="51">
        <f t="shared" si="36"/>
        <v>387039.69000000006</v>
      </c>
      <c r="F152" s="52">
        <f t="shared" si="31"/>
        <v>127.69460443674443</v>
      </c>
    </row>
    <row r="153" spans="1:6" ht="12.75" customHeight="1" x14ac:dyDescent="0.2">
      <c r="A153" s="53">
        <v>311</v>
      </c>
      <c r="B153" s="85" t="s">
        <v>350</v>
      </c>
      <c r="C153" s="50" t="s">
        <v>351</v>
      </c>
      <c r="D153" s="51">
        <f t="shared" ref="D153:E153" si="37">SUM(D154:D157)</f>
        <v>250259.32</v>
      </c>
      <c r="E153" s="51">
        <f t="shared" si="37"/>
        <v>322798.60000000003</v>
      </c>
      <c r="F153" s="52">
        <f t="shared" si="31"/>
        <v>128.98564576935638</v>
      </c>
    </row>
    <row r="154" spans="1:6" ht="12.75" customHeight="1" x14ac:dyDescent="0.2">
      <c r="A154" s="53">
        <v>3111</v>
      </c>
      <c r="B154" s="85" t="s">
        <v>352</v>
      </c>
      <c r="C154" s="50" t="s">
        <v>353</v>
      </c>
      <c r="D154" s="242">
        <v>248276.78</v>
      </c>
      <c r="E154" s="242">
        <v>313662.27</v>
      </c>
      <c r="F154" s="52">
        <f t="shared" si="31"/>
        <v>126.33572499208343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362.53</v>
      </c>
      <c r="E156" s="242">
        <v>2977.49</v>
      </c>
      <c r="F156" s="52">
        <f t="shared" si="31"/>
        <v>821.30858135878407</v>
      </c>
    </row>
    <row r="157" spans="1:6" ht="12.75" customHeight="1" x14ac:dyDescent="0.2">
      <c r="A157" s="53">
        <v>3114</v>
      </c>
      <c r="B157" s="85" t="s">
        <v>358</v>
      </c>
      <c r="C157" s="50" t="s">
        <v>359</v>
      </c>
      <c r="D157" s="242">
        <v>1620.01</v>
      </c>
      <c r="E157" s="242">
        <v>6158.84</v>
      </c>
      <c r="F157" s="52">
        <f t="shared" si="31"/>
        <v>380.17296189529696</v>
      </c>
    </row>
    <row r="158" spans="1:6" ht="12.75" customHeight="1" x14ac:dyDescent="0.2">
      <c r="A158" s="53">
        <v>312</v>
      </c>
      <c r="B158" s="85" t="s">
        <v>360</v>
      </c>
      <c r="C158" s="50" t="s">
        <v>361</v>
      </c>
      <c r="D158" s="242">
        <v>11797.02</v>
      </c>
      <c r="E158" s="242">
        <v>12834.32</v>
      </c>
      <c r="F158" s="52">
        <f t="shared" si="31"/>
        <v>108.79289854556488</v>
      </c>
    </row>
    <row r="159" spans="1:6" ht="12.75" customHeight="1" x14ac:dyDescent="0.2">
      <c r="A159" s="53">
        <v>313</v>
      </c>
      <c r="B159" s="85" t="s">
        <v>362</v>
      </c>
      <c r="C159" s="50" t="s">
        <v>363</v>
      </c>
      <c r="D159" s="51">
        <f t="shared" ref="D159:E159" si="38">SUM(D160:D162)</f>
        <v>41041.579999999994</v>
      </c>
      <c r="E159" s="51">
        <f t="shared" si="38"/>
        <v>51406.77</v>
      </c>
      <c r="F159" s="52">
        <f t="shared" si="31"/>
        <v>125.25533861025819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41021.879999999997</v>
      </c>
      <c r="E161" s="242">
        <v>51406.77</v>
      </c>
      <c r="F161" s="52">
        <f t="shared" si="31"/>
        <v>125.31549017256157</v>
      </c>
    </row>
    <row r="162" spans="1:6" ht="12.75" customHeight="1" x14ac:dyDescent="0.2">
      <c r="A162" s="53">
        <v>3133</v>
      </c>
      <c r="B162" s="85" t="s">
        <v>367</v>
      </c>
      <c r="C162" s="50" t="s">
        <v>368</v>
      </c>
      <c r="D162" s="242">
        <v>19.7</v>
      </c>
      <c r="E162" s="242">
        <v>0</v>
      </c>
      <c r="F162" s="52">
        <f t="shared" si="31"/>
        <v>0</v>
      </c>
    </row>
    <row r="163" spans="1:6" ht="12.75" customHeight="1" x14ac:dyDescent="0.2">
      <c r="A163" s="53">
        <v>32</v>
      </c>
      <c r="B163" s="85" t="s">
        <v>369</v>
      </c>
      <c r="C163" s="50" t="s">
        <v>370</v>
      </c>
      <c r="D163" s="51">
        <f t="shared" ref="D163:E163" si="39">D164+D169+D177+D187+D188</f>
        <v>89628.209999999992</v>
      </c>
      <c r="E163" s="51">
        <f t="shared" si="39"/>
        <v>62075.360000000001</v>
      </c>
      <c r="F163" s="52">
        <f t="shared" si="31"/>
        <v>69.258730036000955</v>
      </c>
    </row>
    <row r="164" spans="1:6" ht="12.75" customHeight="1" x14ac:dyDescent="0.2">
      <c r="A164" s="53">
        <v>321</v>
      </c>
      <c r="B164" s="85" t="s">
        <v>371</v>
      </c>
      <c r="C164" s="50" t="s">
        <v>372</v>
      </c>
      <c r="D164" s="51">
        <f t="shared" ref="D164:E164" si="40">SUM(D165:D168)</f>
        <v>17339.900000000001</v>
      </c>
      <c r="E164" s="51">
        <f t="shared" si="40"/>
        <v>18538.11</v>
      </c>
      <c r="F164" s="52">
        <f t="shared" si="31"/>
        <v>106.91013212302263</v>
      </c>
    </row>
    <row r="165" spans="1:6" ht="12.75" customHeight="1" x14ac:dyDescent="0.2">
      <c r="A165" s="53">
        <v>3211</v>
      </c>
      <c r="B165" s="85" t="s">
        <v>373</v>
      </c>
      <c r="C165" s="50" t="s">
        <v>374</v>
      </c>
      <c r="D165" s="242">
        <v>1176.1400000000001</v>
      </c>
      <c r="E165" s="242">
        <v>1019.4</v>
      </c>
      <c r="F165" s="52">
        <f t="shared" si="31"/>
        <v>86.673355212814798</v>
      </c>
    </row>
    <row r="166" spans="1:6" ht="12.75" customHeight="1" x14ac:dyDescent="0.2">
      <c r="A166" s="53">
        <v>3212</v>
      </c>
      <c r="B166" s="85" t="s">
        <v>375</v>
      </c>
      <c r="C166" s="50" t="s">
        <v>376</v>
      </c>
      <c r="D166" s="242">
        <v>15660.1</v>
      </c>
      <c r="E166" s="242">
        <v>17518.71</v>
      </c>
      <c r="F166" s="52">
        <f t="shared" si="31"/>
        <v>111.86844273025076</v>
      </c>
    </row>
    <row r="167" spans="1:6" ht="12.75" customHeight="1" x14ac:dyDescent="0.2">
      <c r="A167" s="53">
        <v>3213</v>
      </c>
      <c r="B167" s="85" t="s">
        <v>377</v>
      </c>
      <c r="C167" s="50" t="s">
        <v>378</v>
      </c>
      <c r="D167" s="242">
        <v>80</v>
      </c>
      <c r="E167" s="242">
        <v>0</v>
      </c>
      <c r="F167" s="52">
        <f t="shared" si="31"/>
        <v>0</v>
      </c>
    </row>
    <row r="168" spans="1:6" ht="12.75" customHeight="1" x14ac:dyDescent="0.2">
      <c r="A168" s="53">
        <v>3214</v>
      </c>
      <c r="B168" s="85" t="s">
        <v>379</v>
      </c>
      <c r="C168" s="50" t="s">
        <v>380</v>
      </c>
      <c r="D168" s="242">
        <v>423.66</v>
      </c>
      <c r="E168" s="242">
        <v>0</v>
      </c>
      <c r="F168" s="52">
        <f t="shared" si="31"/>
        <v>0</v>
      </c>
    </row>
    <row r="169" spans="1:6" ht="12.75" customHeight="1" x14ac:dyDescent="0.2">
      <c r="A169" s="53">
        <v>322</v>
      </c>
      <c r="B169" s="85" t="s">
        <v>381</v>
      </c>
      <c r="C169" s="50" t="s">
        <v>382</v>
      </c>
      <c r="D169" s="51">
        <f t="shared" ref="D169:E169" si="41">SUM(D170:D176)</f>
        <v>40622.32</v>
      </c>
      <c r="E169" s="51">
        <f t="shared" si="41"/>
        <v>16628.13</v>
      </c>
      <c r="F169" s="52">
        <f t="shared" si="31"/>
        <v>40.933481888774445</v>
      </c>
    </row>
    <row r="170" spans="1:6" ht="12.75" customHeight="1" x14ac:dyDescent="0.2">
      <c r="A170" s="53">
        <v>3221</v>
      </c>
      <c r="B170" s="85" t="s">
        <v>383</v>
      </c>
      <c r="C170" s="50" t="s">
        <v>384</v>
      </c>
      <c r="D170" s="242">
        <v>2531.42</v>
      </c>
      <c r="E170" s="242">
        <v>2176.35</v>
      </c>
      <c r="F170" s="52">
        <f t="shared" si="31"/>
        <v>85.973485237534661</v>
      </c>
    </row>
    <row r="171" spans="1:6" ht="12.75" customHeight="1" x14ac:dyDescent="0.2">
      <c r="A171" s="53">
        <v>3222</v>
      </c>
      <c r="B171" s="85" t="s">
        <v>385</v>
      </c>
      <c r="C171" s="50" t="s">
        <v>386</v>
      </c>
      <c r="D171" s="242">
        <v>13073.81</v>
      </c>
      <c r="E171" s="242">
        <v>11292.04</v>
      </c>
      <c r="F171" s="52">
        <f t="shared" si="31"/>
        <v>86.371455604754857</v>
      </c>
    </row>
    <row r="172" spans="1:6" ht="12.75" customHeight="1" x14ac:dyDescent="0.2">
      <c r="A172" s="53">
        <v>3223</v>
      </c>
      <c r="B172" s="85" t="s">
        <v>387</v>
      </c>
      <c r="C172" s="50" t="s">
        <v>388</v>
      </c>
      <c r="D172" s="242">
        <v>24540.74</v>
      </c>
      <c r="E172" s="242">
        <v>2666.12</v>
      </c>
      <c r="F172" s="52">
        <f t="shared" si="31"/>
        <v>10.86405707407356</v>
      </c>
    </row>
    <row r="173" spans="1:6" ht="12.75" customHeight="1" x14ac:dyDescent="0.2">
      <c r="A173" s="53">
        <v>3224</v>
      </c>
      <c r="B173" s="85" t="s">
        <v>389</v>
      </c>
      <c r="C173" s="50" t="s">
        <v>390</v>
      </c>
      <c r="D173" s="242">
        <v>237.92</v>
      </c>
      <c r="E173" s="242">
        <v>185.88</v>
      </c>
      <c r="F173" s="52">
        <f t="shared" si="31"/>
        <v>78.127101546738402</v>
      </c>
    </row>
    <row r="174" spans="1:6" ht="12.75" customHeight="1" x14ac:dyDescent="0.2">
      <c r="A174" s="53">
        <v>3225</v>
      </c>
      <c r="B174" s="85" t="s">
        <v>391</v>
      </c>
      <c r="C174" s="50" t="s">
        <v>392</v>
      </c>
      <c r="D174" s="242">
        <v>52.43</v>
      </c>
      <c r="E174" s="242">
        <v>167.89</v>
      </c>
      <c r="F174" s="52">
        <f t="shared" si="31"/>
        <v>320.21743276749947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186</v>
      </c>
      <c r="E176" s="242">
        <v>139.85</v>
      </c>
      <c r="F176" s="52">
        <f t="shared" si="31"/>
        <v>75.188172043010752</v>
      </c>
    </row>
    <row r="177" spans="1:6" ht="12.75" customHeight="1" x14ac:dyDescent="0.2">
      <c r="A177" s="53">
        <v>323</v>
      </c>
      <c r="B177" s="85" t="s">
        <v>397</v>
      </c>
      <c r="C177" s="50" t="s">
        <v>398</v>
      </c>
      <c r="D177" s="51">
        <f t="shared" ref="D177:E177" si="42">SUM(D178:D186)</f>
        <v>29353.239999999994</v>
      </c>
      <c r="E177" s="51">
        <f t="shared" si="42"/>
        <v>24151.589999999997</v>
      </c>
      <c r="F177" s="52">
        <f t="shared" si="31"/>
        <v>82.279128300657788</v>
      </c>
    </row>
    <row r="178" spans="1:6" ht="12.75" customHeight="1" x14ac:dyDescent="0.2">
      <c r="A178" s="53">
        <v>3231</v>
      </c>
      <c r="B178" s="85" t="s">
        <v>399</v>
      </c>
      <c r="C178" s="50" t="s">
        <v>400</v>
      </c>
      <c r="D178" s="242">
        <v>24602.05</v>
      </c>
      <c r="E178" s="242">
        <v>16910.05</v>
      </c>
      <c r="F178" s="52">
        <f t="shared" si="31"/>
        <v>68.734312791007255</v>
      </c>
    </row>
    <row r="179" spans="1:6" ht="12.75" customHeight="1" x14ac:dyDescent="0.2">
      <c r="A179" s="53">
        <v>3232</v>
      </c>
      <c r="B179" s="85" t="s">
        <v>401</v>
      </c>
      <c r="C179" s="50" t="s">
        <v>402</v>
      </c>
      <c r="D179" s="242">
        <v>254.93</v>
      </c>
      <c r="E179" s="242">
        <v>126.25</v>
      </c>
      <c r="F179" s="52">
        <f t="shared" si="31"/>
        <v>49.52339858000235</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1198.57</v>
      </c>
      <c r="E181" s="242">
        <v>3704.51</v>
      </c>
      <c r="F181" s="52">
        <f t="shared" si="31"/>
        <v>309.07748400176882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327.27999999999997</v>
      </c>
      <c r="E183" s="242">
        <v>309.85000000000002</v>
      </c>
      <c r="F183" s="52">
        <f t="shared" si="31"/>
        <v>94.674285015888543</v>
      </c>
    </row>
    <row r="184" spans="1:6" ht="12.75" customHeight="1" x14ac:dyDescent="0.2">
      <c r="A184" s="53">
        <v>3237</v>
      </c>
      <c r="B184" s="85" t="s">
        <v>411</v>
      </c>
      <c r="C184" s="50" t="s">
        <v>412</v>
      </c>
      <c r="D184" s="242">
        <v>121.17</v>
      </c>
      <c r="E184" s="242">
        <v>129.38</v>
      </c>
      <c r="F184" s="52">
        <f t="shared" si="31"/>
        <v>106.7756045225716</v>
      </c>
    </row>
    <row r="185" spans="1:6" ht="12.75" customHeight="1" x14ac:dyDescent="0.2">
      <c r="A185" s="53">
        <v>3238</v>
      </c>
      <c r="B185" s="85" t="s">
        <v>413</v>
      </c>
      <c r="C185" s="50" t="s">
        <v>414</v>
      </c>
      <c r="D185" s="242">
        <v>1379.53</v>
      </c>
      <c r="E185" s="242">
        <v>1885.29</v>
      </c>
      <c r="F185" s="52">
        <f t="shared" si="31"/>
        <v>136.6617616144629</v>
      </c>
    </row>
    <row r="186" spans="1:6" ht="12.75" customHeight="1" x14ac:dyDescent="0.2">
      <c r="A186" s="53">
        <v>3239</v>
      </c>
      <c r="B186" s="85" t="s">
        <v>415</v>
      </c>
      <c r="C186" s="50" t="s">
        <v>416</v>
      </c>
      <c r="D186" s="242">
        <v>1469.71</v>
      </c>
      <c r="E186" s="242">
        <v>1086.26</v>
      </c>
      <c r="F186" s="52">
        <f t="shared" si="31"/>
        <v>73.909818943873276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2312.75</v>
      </c>
      <c r="E188" s="51">
        <f t="shared" si="43"/>
        <v>2757.53</v>
      </c>
      <c r="F188" s="52">
        <f t="shared" si="31"/>
        <v>119.23165063236408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664.36</v>
      </c>
      <c r="E190" s="242">
        <v>944.07</v>
      </c>
      <c r="F190" s="52">
        <f t="shared" si="31"/>
        <v>142.10217352038052</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903.08</v>
      </c>
      <c r="E193" s="242">
        <v>980</v>
      </c>
      <c r="F193" s="52">
        <f t="shared" si="31"/>
        <v>108.51751782787792</v>
      </c>
    </row>
    <row r="194" spans="1:6" ht="12.75" customHeight="1" x14ac:dyDescent="0.2">
      <c r="A194" s="53" t="s">
        <v>431</v>
      </c>
      <c r="B194" s="85" t="s">
        <v>432</v>
      </c>
      <c r="C194" s="50" t="s">
        <v>431</v>
      </c>
      <c r="D194" s="242">
        <v>647.11</v>
      </c>
      <c r="E194" s="242">
        <v>0</v>
      </c>
      <c r="F194" s="52">
        <f t="shared" si="31"/>
        <v>0</v>
      </c>
    </row>
    <row r="195" spans="1:6" ht="12.75" customHeight="1" x14ac:dyDescent="0.2">
      <c r="A195" s="53">
        <v>3299</v>
      </c>
      <c r="B195" s="85" t="s">
        <v>433</v>
      </c>
      <c r="C195" s="50" t="s">
        <v>434</v>
      </c>
      <c r="D195" s="242">
        <v>98.2</v>
      </c>
      <c r="E195" s="242">
        <v>833.46</v>
      </c>
      <c r="F195" s="52">
        <f t="shared" si="31"/>
        <v>848.73727087576378</v>
      </c>
    </row>
    <row r="196" spans="1:6" ht="12.75" customHeight="1" x14ac:dyDescent="0.2">
      <c r="A196" s="53">
        <v>34</v>
      </c>
      <c r="B196" s="232" t="s">
        <v>435</v>
      </c>
      <c r="C196" s="50" t="s">
        <v>436</v>
      </c>
      <c r="D196" s="51">
        <f t="shared" ref="D196:E196" si="44">D197+D202+D210</f>
        <v>835.71</v>
      </c>
      <c r="E196" s="51">
        <f t="shared" si="44"/>
        <v>139.49</v>
      </c>
      <c r="F196" s="52">
        <f t="shared" si="31"/>
        <v>16.691196706991658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835.71</v>
      </c>
      <c r="E210" s="51">
        <f t="shared" si="47"/>
        <v>139.49</v>
      </c>
      <c r="F210" s="52">
        <f t="shared" si="31"/>
        <v>16.691196706991658</v>
      </c>
    </row>
    <row r="211" spans="1:6" ht="12.75" customHeight="1" x14ac:dyDescent="0.2">
      <c r="A211" s="53">
        <v>3431</v>
      </c>
      <c r="B211" s="232" t="s">
        <v>465</v>
      </c>
      <c r="C211" s="50" t="s">
        <v>466</v>
      </c>
      <c r="D211" s="242">
        <v>317.68</v>
      </c>
      <c r="E211" s="242">
        <v>139.49</v>
      </c>
      <c r="F211" s="52">
        <f t="shared" si="31"/>
        <v>43.908964996222615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518.03</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233.99</v>
      </c>
      <c r="E263" s="51">
        <f t="shared" si="68"/>
        <v>261.27999999999997</v>
      </c>
      <c r="F263" s="52">
        <f t="shared" ref="F263:F267" si="69">IF(D263&lt;&gt;0,IF(E263/D263&gt;=100,"&gt;&gt;100",E263/D263*100),"-")</f>
        <v>111.66289157656308</v>
      </c>
    </row>
    <row r="264" spans="1:6" ht="12.75" customHeight="1" x14ac:dyDescent="0.2">
      <c r="A264" s="53">
        <v>381</v>
      </c>
      <c r="B264" s="85" t="s">
        <v>567</v>
      </c>
      <c r="C264" s="50" t="s">
        <v>568</v>
      </c>
      <c r="D264" s="51">
        <f t="shared" ref="D264:E264" si="70">SUM(D265:D267)</f>
        <v>233.99</v>
      </c>
      <c r="E264" s="51">
        <f t="shared" si="70"/>
        <v>261.27999999999997</v>
      </c>
      <c r="F264" s="52">
        <f t="shared" si="69"/>
        <v>111.66289157656308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233.99</v>
      </c>
      <c r="E266" s="242">
        <v>261.27999999999997</v>
      </c>
      <c r="F266" s="52">
        <f t="shared" si="69"/>
        <v>111.66289157656308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393795.83</v>
      </c>
      <c r="E289" s="51">
        <f t="shared" si="79"/>
        <v>449515.82000000007</v>
      </c>
      <c r="F289" s="52">
        <f t="shared" si="76"/>
        <v>114.14946166392876</v>
      </c>
    </row>
    <row r="290" spans="1:6" ht="12.75" customHeight="1" x14ac:dyDescent="0.2">
      <c r="A290" s="53" t="s">
        <v>608</v>
      </c>
      <c r="B290" s="85" t="s">
        <v>619</v>
      </c>
      <c r="C290" s="50" t="s">
        <v>620</v>
      </c>
      <c r="D290" s="51">
        <f>IF(D6&gt;=D289,D6-D289,0)</f>
        <v>1373.5499999999302</v>
      </c>
      <c r="E290" s="51">
        <f>IF(E6&gt;=E289,E6-E289,0)</f>
        <v>5325.6599999999162</v>
      </c>
      <c r="F290" s="52">
        <f t="shared" si="76"/>
        <v>387.72960576609421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17824.400000000001</v>
      </c>
      <c r="E292" s="242">
        <v>804.57</v>
      </c>
      <c r="F292" s="52">
        <f t="shared" si="76"/>
        <v>4.5138686295190862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4.1100000000000003</v>
      </c>
      <c r="E295" s="242">
        <v>89.5</v>
      </c>
      <c r="F295" s="52">
        <f t="shared" si="76"/>
        <v>2177.6155717761553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143.47</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143.47</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143.47</v>
      </c>
      <c r="E383" s="51">
        <f t="shared" si="103"/>
        <v>0</v>
      </c>
      <c r="F383" s="52">
        <f t="shared" si="81"/>
        <v>0</v>
      </c>
    </row>
    <row r="384" spans="1:6" ht="12.75" customHeight="1" x14ac:dyDescent="0.2">
      <c r="A384" s="53">
        <v>4241</v>
      </c>
      <c r="B384" s="85" t="s">
        <v>783</v>
      </c>
      <c r="C384" s="50" t="s">
        <v>784</v>
      </c>
      <c r="D384" s="242">
        <v>143.47</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143.47</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14396.01</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395169.37999999995</v>
      </c>
      <c r="E412" s="51">
        <f>E6+E298</f>
        <v>454841.48</v>
      </c>
      <c r="F412" s="52">
        <f t="shared" si="81"/>
        <v>115.10038556124972</v>
      </c>
    </row>
    <row r="413" spans="1:6" ht="12.75" customHeight="1" x14ac:dyDescent="0.2">
      <c r="A413" s="53" t="s">
        <v>608</v>
      </c>
      <c r="B413" s="85" t="s">
        <v>831</v>
      </c>
      <c r="C413" s="50" t="s">
        <v>832</v>
      </c>
      <c r="D413" s="51">
        <f t="shared" ref="D413:E413" si="112">D289+D350</f>
        <v>393939.3</v>
      </c>
      <c r="E413" s="51">
        <f t="shared" si="112"/>
        <v>449515.82000000007</v>
      </c>
      <c r="F413" s="52">
        <f t="shared" si="81"/>
        <v>114.10788921034283</v>
      </c>
    </row>
    <row r="414" spans="1:6" ht="12.75" customHeight="1" x14ac:dyDescent="0.2">
      <c r="A414" s="53" t="s">
        <v>608</v>
      </c>
      <c r="B414" s="85" t="s">
        <v>833</v>
      </c>
      <c r="C414" s="50" t="s">
        <v>834</v>
      </c>
      <c r="D414" s="51">
        <f t="shared" ref="D414:E414" si="113">IF(D412&gt;=D413,D412-D413,0)</f>
        <v>1230.0799999999581</v>
      </c>
      <c r="E414" s="51">
        <f t="shared" si="113"/>
        <v>5325.6599999999162</v>
      </c>
      <c r="F414" s="52">
        <f t="shared" si="81"/>
        <v>432.95232830385811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3428.3900000000012</v>
      </c>
      <c r="E416" s="51">
        <f t="shared" si="115"/>
        <v>804.57</v>
      </c>
      <c r="F416" s="52">
        <f t="shared" si="81"/>
        <v>23.467866841287012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395169.37999999995</v>
      </c>
      <c r="E639" s="51">
        <f t="shared" si="180"/>
        <v>454841.48</v>
      </c>
      <c r="F639" s="52">
        <f t="shared" si="119"/>
        <v>115.10038556124972</v>
      </c>
    </row>
    <row r="640" spans="1:6" ht="12.75" customHeight="1" x14ac:dyDescent="0.2">
      <c r="A640" s="53" t="s">
        <v>608</v>
      </c>
      <c r="B640" s="85" t="s">
        <v>1277</v>
      </c>
      <c r="C640" s="50" t="s">
        <v>1278</v>
      </c>
      <c r="D640" s="51">
        <f t="shared" ref="D640:E640" si="181">D413+D528</f>
        <v>393939.3</v>
      </c>
      <c r="E640" s="51">
        <f t="shared" si="181"/>
        <v>449515.82000000007</v>
      </c>
      <c r="F640" s="52">
        <f t="shared" si="119"/>
        <v>114.10788921034283</v>
      </c>
    </row>
    <row r="641" spans="1:6" ht="12.75" customHeight="1" x14ac:dyDescent="0.2">
      <c r="A641" s="53" t="s">
        <v>608</v>
      </c>
      <c r="B641" s="85" t="s">
        <v>1279</v>
      </c>
      <c r="C641" s="50" t="s">
        <v>1280</v>
      </c>
      <c r="D641" s="51">
        <f t="shared" ref="D641:E641" si="182">IF(D639&gt;=D640,D639-D640,0)</f>
        <v>1230.0799999999581</v>
      </c>
      <c r="E641" s="51">
        <f t="shared" si="182"/>
        <v>5325.6599999999162</v>
      </c>
      <c r="F641" s="52">
        <f t="shared" si="119"/>
        <v>432.95232830385811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3428.3900000000012</v>
      </c>
      <c r="E643" s="51">
        <f t="shared" si="184"/>
        <v>804.57</v>
      </c>
      <c r="F643" s="52">
        <f t="shared" si="119"/>
        <v>23.467866841287012</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4658.4699999999593</v>
      </c>
      <c r="E645" s="51">
        <f t="shared" si="186"/>
        <v>6130.2299999999159</v>
      </c>
      <c r="F645" s="52">
        <f t="shared" si="119"/>
        <v>131.5932054945072</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55244.51</v>
      </c>
      <c r="E647" s="243">
        <v>72903.62</v>
      </c>
      <c r="F647" s="57">
        <f t="shared" si="119"/>
        <v>131.96536633232876</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3995.86</v>
      </c>
      <c r="E649" s="242">
        <v>4252.46</v>
      </c>
      <c r="F649" s="52">
        <f t="shared" ref="F649:F724" si="188">IF(D649&lt;&gt;0,IF(E649/D649&gt;=100,"&gt;&gt;100",E649/D649*100),"-")</f>
        <v>106.42164640402815</v>
      </c>
    </row>
    <row r="650" spans="1:6" ht="12.75" customHeight="1" x14ac:dyDescent="0.2">
      <c r="A650" s="53" t="s">
        <v>1296</v>
      </c>
      <c r="B650" s="85" t="s">
        <v>1297</v>
      </c>
      <c r="C650" s="50" t="s">
        <v>1296</v>
      </c>
      <c r="D650" s="242">
        <v>26231.39</v>
      </c>
      <c r="E650" s="242">
        <v>35081.4</v>
      </c>
      <c r="F650" s="52">
        <f t="shared" si="188"/>
        <v>133.73824261695626</v>
      </c>
    </row>
    <row r="651" spans="1:6" ht="12.75" customHeight="1" x14ac:dyDescent="0.2">
      <c r="A651" s="53" t="s">
        <v>1298</v>
      </c>
      <c r="B651" s="85" t="s">
        <v>1299</v>
      </c>
      <c r="C651" s="50" t="s">
        <v>1298</v>
      </c>
      <c r="D651" s="242">
        <v>25394.81</v>
      </c>
      <c r="E651" s="242">
        <v>39333.86</v>
      </c>
      <c r="F651" s="52">
        <f t="shared" si="188"/>
        <v>154.88936518918626</v>
      </c>
    </row>
    <row r="652" spans="1:6" ht="22.8" x14ac:dyDescent="0.2">
      <c r="A652" s="53">
        <v>11</v>
      </c>
      <c r="B652" s="85" t="s">
        <v>1300</v>
      </c>
      <c r="C652" s="50" t="s">
        <v>1301</v>
      </c>
      <c r="D652" s="51">
        <f t="shared" ref="D652:E652" si="189">+D649+D650-D651</f>
        <v>4832.4399999999987</v>
      </c>
      <c r="E652" s="51">
        <f t="shared" si="189"/>
        <v>0</v>
      </c>
      <c r="F652" s="52">
        <f t="shared" si="188"/>
        <v>0</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36</v>
      </c>
      <c r="E654" s="262">
        <v>37</v>
      </c>
      <c r="F654" s="52">
        <f t="shared" si="188"/>
        <v>102.77777777777777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36</v>
      </c>
      <c r="E656" s="262">
        <v>37</v>
      </c>
      <c r="F656" s="52">
        <f t="shared" si="188"/>
        <v>102.77777777777777</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322861.05</v>
      </c>
      <c r="E675" s="242">
        <v>420755.92</v>
      </c>
      <c r="F675" s="52">
        <f t="shared" si="188"/>
        <v>130.32105297309786</v>
      </c>
    </row>
    <row r="676" spans="1:6" ht="22.8" x14ac:dyDescent="0.2">
      <c r="A676" s="53">
        <v>63613</v>
      </c>
      <c r="B676" s="232" t="s">
        <v>1349</v>
      </c>
      <c r="C676" s="50" t="s">
        <v>1350</v>
      </c>
      <c r="D676" s="242">
        <v>0</v>
      </c>
      <c r="E676" s="242">
        <v>15180</v>
      </c>
      <c r="F676" s="52" t="str">
        <f t="shared" si="188"/>
        <v>-</v>
      </c>
    </row>
    <row r="677" spans="1:6" ht="22.8" x14ac:dyDescent="0.2">
      <c r="A677" s="53">
        <v>63622</v>
      </c>
      <c r="B677" s="232" t="s">
        <v>1351</v>
      </c>
      <c r="C677" s="50" t="s">
        <v>1352</v>
      </c>
      <c r="D677" s="242">
        <v>143.47</v>
      </c>
      <c r="E677" s="242"/>
      <c r="F677" s="52">
        <f t="shared" si="188"/>
        <v>0</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10147.36</v>
      </c>
      <c r="E694" s="242">
        <v>1845</v>
      </c>
      <c r="F694" s="52">
        <f t="shared" si="188"/>
        <v>18.18206903076268</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2248</v>
      </c>
      <c r="E710" s="242">
        <v>1729.49</v>
      </c>
      <c r="F710" s="52">
        <f t="shared" si="188"/>
        <v>76.934608540925268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1986.66</v>
      </c>
      <c r="E716" s="242"/>
      <c r="F716" s="52">
        <f t="shared" si="188"/>
        <v>0</v>
      </c>
    </row>
    <row r="717" spans="1:6" ht="12.75" customHeight="1" x14ac:dyDescent="0.2">
      <c r="A717" s="53">
        <v>31215</v>
      </c>
      <c r="B717" s="85" t="s">
        <v>1413</v>
      </c>
      <c r="C717" s="50" t="s">
        <v>1414</v>
      </c>
      <c r="D717" s="242">
        <v>712.18</v>
      </c>
      <c r="E717" s="242">
        <v>441.44</v>
      </c>
      <c r="F717" s="52">
        <f t="shared" si="188"/>
        <v>61.98432980426297</v>
      </c>
    </row>
    <row r="718" spans="1:6" ht="12.75" customHeight="1" x14ac:dyDescent="0.2">
      <c r="A718" s="53">
        <v>32121</v>
      </c>
      <c r="B718" s="85" t="s">
        <v>1415</v>
      </c>
      <c r="C718" s="50" t="s">
        <v>1416</v>
      </c>
      <c r="D718" s="242">
        <v>15660.1</v>
      </c>
      <c r="E718" s="242">
        <v>17518.71</v>
      </c>
      <c r="F718" s="52">
        <f t="shared" si="188"/>
        <v>111.86844273025076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327.27999999999997</v>
      </c>
      <c r="E720" s="242">
        <v>56.32</v>
      </c>
      <c r="F720" s="52">
        <f t="shared" si="188"/>
        <v>17.208506477633829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121.17</v>
      </c>
      <c r="E722" s="242">
        <v>129.38</v>
      </c>
      <c r="F722" s="52">
        <f t="shared" si="188"/>
        <v>106.7756045225716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zoomScale="110" zoomScaleNormal="110" workbookViewId="0">
      <selection activeCell="D18" sqref="D18"/>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65442.400000000001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466417.53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466417.53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401520.28</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62285.17</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139.49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2472.59</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455424.29000000004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455424.29000000004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387489.33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61672.02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234.64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6028.3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76435.640000000014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76435.64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76435.64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23155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 Vidić Rkman</cp:lastModifiedBy>
  <cp:lastPrinted>2024-07-09T11:21:42Z</cp:lastPrinted>
  <dcterms:created xsi:type="dcterms:W3CDTF">2022-04-01T05:14:30Z</dcterms:created>
  <dcterms:modified xsi:type="dcterms:W3CDTF">2024-07-09T11:21:43Z</dcterms:modified>
</cp:coreProperties>
</file>