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Objects="none" defaultThemeVersion="166925"/>
  <mc:AlternateContent xmlns:mc="http://schemas.openxmlformats.org/markup-compatibility/2006">
    <mc:Choice Requires="x15">
      <x15ac:absPath xmlns:x15ac="http://schemas.microsoft.com/office/spreadsheetml/2010/11/ac" url="C:\Users\Učenik\Desktop\FINANCIJSKI\FINANCIJSKI PLAN\2025\"/>
    </mc:Choice>
  </mc:AlternateContent>
  <xr:revisionPtr revIDLastSave="0" documentId="13_ncr:1_{6219E70B-DE81-4780-9F99-521F9B3614F8}" xr6:coauthVersionLast="47" xr6:coauthVersionMax="47" xr10:uidLastSave="{00000000-0000-0000-0000-000000000000}"/>
  <bookViews>
    <workbookView xWindow="0" yWindow="0" windowWidth="23040" windowHeight="12240" xr2:uid="{C533CFE7-1C53-40B1-BA4C-AAE76F503ED6}"/>
  </bookViews>
  <sheets>
    <sheet name="List1" sheetId="1" r:id="rId1"/>
  </sheets>
  <definedNames>
    <definedName name="_xlnm.Print_Area" localSheetId="0">List1!$A$1:$K$58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1" l="1"/>
  <c r="I51" i="1"/>
  <c r="J50" i="1"/>
  <c r="I50" i="1"/>
  <c r="E53" i="1"/>
  <c r="E46" i="1"/>
  <c r="E36" i="1" l="1"/>
  <c r="E24" i="1"/>
  <c r="J25" i="1"/>
  <c r="J26" i="1" s="1"/>
  <c r="J28" i="1" s="1"/>
  <c r="J30" i="1" s="1"/>
  <c r="J31" i="1" s="1"/>
  <c r="J33" i="1" s="1"/>
  <c r="I20" i="1"/>
  <c r="I21" i="1" s="1"/>
  <c r="I23" i="1" s="1"/>
  <c r="I25" i="1" s="1"/>
  <c r="E32" i="1"/>
  <c r="E29" i="1"/>
  <c r="I26" i="1" l="1"/>
  <c r="I28" i="1" s="1"/>
  <c r="I30" i="1" s="1"/>
  <c r="I31" i="1" s="1"/>
  <c r="I33" i="1" s="1"/>
  <c r="I27" i="1"/>
  <c r="J34" i="1"/>
  <c r="J35" i="1"/>
  <c r="J37" i="1" s="1"/>
  <c r="I22" i="1"/>
  <c r="J27" i="1"/>
  <c r="E19" i="1"/>
  <c r="J38" i="1" l="1"/>
  <c r="J40" i="1" s="1"/>
  <c r="J42" i="1" s="1"/>
  <c r="J44" i="1" s="1"/>
  <c r="J45" i="1" s="1"/>
  <c r="J47" i="1" s="1"/>
  <c r="J48" i="1" s="1"/>
  <c r="J39" i="1"/>
  <c r="J41" i="1" s="1"/>
  <c r="J43" i="1" s="1"/>
  <c r="I35" i="1"/>
  <c r="I37" i="1" s="1"/>
  <c r="I34" i="1"/>
  <c r="E17" i="1"/>
  <c r="I39" i="1" l="1"/>
  <c r="I41" i="1" s="1"/>
  <c r="I43" i="1" s="1"/>
  <c r="I38" i="1"/>
  <c r="I40" i="1" s="1"/>
  <c r="I42" i="1" s="1"/>
  <c r="I44" i="1" s="1"/>
  <c r="I45" i="1" s="1"/>
  <c r="I47" i="1" s="1"/>
  <c r="I48" i="1" s="1"/>
  <c r="J49" i="1"/>
  <c r="J52" i="1" s="1"/>
  <c r="I49" i="1" l="1"/>
  <c r="I52" i="1" s="1"/>
</calcChain>
</file>

<file path=xl/sharedStrings.xml><?xml version="1.0" encoding="utf-8"?>
<sst xmlns="http://schemas.openxmlformats.org/spreadsheetml/2006/main" count="187" uniqueCount="129">
  <si>
    <t>OŠ MARKUŠICA</t>
  </si>
  <si>
    <t>OIB 78007414476</t>
  </si>
  <si>
    <t>Vrsta postupka (uključujući i jednostavnu nabavu)</t>
  </si>
  <si>
    <t>Naknada troškova zaposlenih</t>
  </si>
  <si>
    <t>1.</t>
  </si>
  <si>
    <t>1.1.</t>
  </si>
  <si>
    <t>Narudžbenica</t>
  </si>
  <si>
    <t>Postupak jednostavne nabave</t>
  </si>
  <si>
    <t>2.</t>
  </si>
  <si>
    <t>Namirnice</t>
  </si>
  <si>
    <t>15511000-3</t>
  </si>
  <si>
    <t>Ugovor</t>
  </si>
  <si>
    <t>3.</t>
  </si>
  <si>
    <t>Uredski materijal i ostali materijalni rashodi</t>
  </si>
  <si>
    <t>22213000-6</t>
  </si>
  <si>
    <t>4.</t>
  </si>
  <si>
    <t>Građevinskih objekata</t>
  </si>
  <si>
    <t>44110000-4</t>
  </si>
  <si>
    <t>5.</t>
  </si>
  <si>
    <t>Energija</t>
  </si>
  <si>
    <t>Ogrjevno drvo</t>
  </si>
  <si>
    <t>03413000-8</t>
  </si>
  <si>
    <t>6.</t>
  </si>
  <si>
    <t>Usluge</t>
  </si>
  <si>
    <t>71600000-4</t>
  </si>
  <si>
    <t>72500000-0</t>
  </si>
  <si>
    <t>64110000-0</t>
  </si>
  <si>
    <t>64210000-1</t>
  </si>
  <si>
    <t>85100000-0</t>
  </si>
  <si>
    <t>66510000-8</t>
  </si>
  <si>
    <t>98390000-3</t>
  </si>
  <si>
    <t>7.</t>
  </si>
  <si>
    <t>Predmet</t>
  </si>
  <si>
    <t>Redni broj</t>
  </si>
  <si>
    <t>Brojčana oznaka predmeta nabave iz Jedinstvenog rječnika javne nabave (CPV)</t>
  </si>
  <si>
    <t>Posebni režim nabave</t>
  </si>
  <si>
    <t>Sklapa se Ugovor/okvirni sporazum/narudžbenica?</t>
  </si>
  <si>
    <t>Planirani početak postupka</t>
  </si>
  <si>
    <t>Planirano trajanje ugovora ili okvirnog sporazuma</t>
  </si>
  <si>
    <t>Pozicija iz kontnog plana</t>
  </si>
  <si>
    <t>2.1.</t>
  </si>
  <si>
    <t>2.2.</t>
  </si>
  <si>
    <t>2.3.</t>
  </si>
  <si>
    <t>2.4.</t>
  </si>
  <si>
    <t>3.1</t>
  </si>
  <si>
    <t>3.2</t>
  </si>
  <si>
    <t>4.1.</t>
  </si>
  <si>
    <t>4.2</t>
  </si>
  <si>
    <t>5.1</t>
  </si>
  <si>
    <t>5.2</t>
  </si>
  <si>
    <t>5.3</t>
  </si>
  <si>
    <t>80522000-9</t>
  </si>
  <si>
    <t>Usavršavanje zaposlenika (Obrazovni seminari)</t>
  </si>
  <si>
    <t>22800000-8</t>
  </si>
  <si>
    <t>Uredski materijal (Papirnati ili kartonski registri, knjigovodstvene knjige, uvezi, obrasci i drugi tiskani uredski materijal)</t>
  </si>
  <si>
    <t>Časopisi-literatura</t>
  </si>
  <si>
    <t>39831240-0</t>
  </si>
  <si>
    <t>33760000-5</t>
  </si>
  <si>
    <t>Materijal za higijenske
potrebe i njegu (Proizvodi za osobnu njegu)</t>
  </si>
  <si>
    <t>44500000-5</t>
  </si>
  <si>
    <t>Usluge u području zdravstva</t>
  </si>
  <si>
    <t>Osigurateljne usluge</t>
  </si>
  <si>
    <t>Ostale usluge</t>
  </si>
  <si>
    <t>Školske knjige</t>
  </si>
  <si>
    <t>22111000-1</t>
  </si>
  <si>
    <t>Imovina</t>
  </si>
  <si>
    <t>Mlinarski i pekarski proizvodi</t>
  </si>
  <si>
    <t>15610000-7</t>
  </si>
  <si>
    <t>Mlijeko i mliječni proizvodi</t>
  </si>
  <si>
    <t>Meso i mesne prerađevine</t>
  </si>
  <si>
    <t>15110000-2</t>
  </si>
  <si>
    <t>Razni proizvodi za potrebe školske kuhinje</t>
  </si>
  <si>
    <t>15890000-3</t>
  </si>
  <si>
    <t>3.3.</t>
  </si>
  <si>
    <t>3.4.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</si>
  <si>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</si>
  <si>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</si>
  <si>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</si>
  <si>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</si>
  <si>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</si>
  <si>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</si>
  <si>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</si>
  <si>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</si>
  <si>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</si>
  <si>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Danijel Panić, master pedagog</t>
  </si>
  <si>
    <t>URBROJ 2196-78-24-01</t>
  </si>
  <si>
    <t>90460000-9</t>
  </si>
  <si>
    <t>Usluge pražnjenja septičkih jama i septičkih spremnika</t>
  </si>
  <si>
    <t>Usluge prijevoza učenika - ekskurzije</t>
  </si>
  <si>
    <t>Usluge povezane s
računalom</t>
  </si>
  <si>
    <t>Poštanske usluge</t>
  </si>
  <si>
    <t>Telefonske usluge i usluge
prijenosa podataka</t>
  </si>
  <si>
    <t>VSŽ provodi</t>
  </si>
  <si>
    <t>Ravnatelj škole:</t>
  </si>
  <si>
    <t>Temeljem čl. 28. Zakona o javnoj nabavi (NN 120/16 i 114/22) ,Pravilnika o planu nabave, registru ugovora, prethodnom savjetovanju i analizi tržišta u javnoj nabavi (NN 101/17. i 144/20.) i čl. 72. Statuta OŠ Markušica Ravnatelj Škole donosi :</t>
  </si>
  <si>
    <t>Usluge tehn. ispitivanja i
analize</t>
  </si>
  <si>
    <t>_________________________</t>
  </si>
  <si>
    <t>Ugovor/Narudžbenica</t>
  </si>
  <si>
    <t>Materijal i sredstva za
čišćenje i održavanje</t>
  </si>
  <si>
    <t>Postrojenja i opreme</t>
  </si>
  <si>
    <t>Materijal i dijelovi za tekuće i
investicijsko održavanje</t>
  </si>
  <si>
    <t>Procijenjena vrijednost nabave (u € bez PDV-a)</t>
  </si>
  <si>
    <t>Električna energija</t>
  </si>
  <si>
    <t>09310000-5</t>
  </si>
  <si>
    <t>Motorni benzin</t>
  </si>
  <si>
    <t>09132000-3</t>
  </si>
  <si>
    <t>17.12.2024.</t>
  </si>
  <si>
    <t>63000000-9</t>
  </si>
  <si>
    <t>7.2.</t>
  </si>
  <si>
    <t>Kuhinjska oprema</t>
  </si>
  <si>
    <t>39221000-7</t>
  </si>
  <si>
    <t>Uredska oprema osim namještaja</t>
  </si>
  <si>
    <t>7.3.</t>
  </si>
  <si>
    <t>30191000-4</t>
  </si>
  <si>
    <t>KLASA: 400-04/24-01/4</t>
  </si>
  <si>
    <r>
      <t xml:space="preserve">                                            </t>
    </r>
    <r>
      <rPr>
        <b/>
        <sz val="26"/>
        <rFont val="Calibri"/>
        <family val="2"/>
        <charset val="238"/>
      </rPr>
      <t xml:space="preserve">                   </t>
    </r>
    <r>
      <rPr>
        <b/>
        <u/>
        <sz val="26"/>
        <rFont val="Calibri"/>
        <family val="2"/>
        <charset val="238"/>
      </rPr>
      <t>PLAN NABAVE ZA 2025. GODINU</t>
    </r>
    <r>
      <rPr>
        <b/>
        <sz val="26"/>
        <rFont val="Calibri"/>
        <family val="2"/>
        <charset val="238"/>
      </rPr>
      <t xml:space="preserve">         </t>
    </r>
    <r>
      <rPr>
        <b/>
        <sz val="20"/>
        <rFont val="Calibri"/>
        <family val="2"/>
        <charset val="238"/>
      </rPr>
      <t xml:space="preserve">                                                                                Iznosi su u € bez PDV-a</t>
    </r>
  </si>
  <si>
    <t>UKUPNO PLAN NABAVE ZA 2025.</t>
  </si>
  <si>
    <t>31.12.2025.</t>
  </si>
  <si>
    <t>01.01.2025.</t>
  </si>
  <si>
    <t>Osobna računala i računalna oprema</t>
  </si>
  <si>
    <t>30213000-5</t>
  </si>
  <si>
    <t>Građevinska stolarija</t>
  </si>
  <si>
    <t>44220000-8</t>
  </si>
  <si>
    <t>7.1.</t>
  </si>
  <si>
    <t>Uredski namještaj</t>
  </si>
  <si>
    <t>39130000-2</t>
  </si>
  <si>
    <t>7.5.</t>
  </si>
  <si>
    <t>7.4.</t>
  </si>
  <si>
    <t>7.6.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</si>
</sst>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3" x14ac:knownFonts="1">
    <font>
      <sz val="11"/>
      <color theme="1"/>
      <name val="Calibri"/>
      <family val="2"/>
      <charset val="238"/>
      <scheme val="minor"/>
    </font>
    <font>
      <sz val="20"/>
      <name val="Calibri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20"/>
      <name val="Calibri"/>
      <family val="2"/>
      <charset val="238"/>
    </font>
    <font>
      <b/>
      <sz val="20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26"/>
      <name val="Calibri"/>
      <family val="2"/>
      <charset val="238"/>
    </font>
    <font>
      <b/>
      <u/>
      <sz val="26"/>
      <name val="Calibri"/>
      <family val="2"/>
      <charset val="238"/>
    </font>
    <font>
      <sz val="20"/>
      <color theme="1"/>
      <name val="Calibri"/>
      <family val="2"/>
      <charset val="238"/>
    </font>
    <font>
      <sz val="22"/>
      <color theme="1"/>
      <name val="Calibri"/>
      <family val="2"/>
      <charset val="238"/>
    </font>
    <font>
      <b/>
      <sz val="22"/>
      <name val="Calibri"/>
      <family val="2"/>
      <charset val="238"/>
    </font>
    <font>
      <sz val="2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wrapText="1"/>
    </xf>
    <xf numFmtId="49" fontId="1" fillId="2" borderId="0" xfId="0" applyNumberFormat="1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49" fontId="2" fillId="2" borderId="0" xfId="0" applyNumberFormat="1" applyFont="1" applyFill="1" applyAlignment="1">
      <alignment wrapText="1"/>
    </xf>
    <xf numFmtId="4" fontId="1" fillId="2" borderId="0" xfId="1" applyNumberFormat="1" applyFont="1" applyFill="1" applyBorder="1" applyAlignment="1">
      <alignment horizontal="center" vertical="center" wrapText="1"/>
    </xf>
    <xf numFmtId="4" fontId="2" fillId="2" borderId="0" xfId="1" applyNumberFormat="1" applyFont="1" applyFill="1" applyBorder="1" applyAlignment="1">
      <alignment horizontal="center" vertical="center" wrapText="1"/>
    </xf>
    <xf numFmtId="4" fontId="2" fillId="0" borderId="0" xfId="1" applyNumberFormat="1" applyFont="1" applyBorder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4" fontId="9" fillId="0" borderId="1" xfId="1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left"/>
    </xf>
    <xf numFmtId="49" fontId="9" fillId="0" borderId="1" xfId="0" applyNumberFormat="1" applyFont="1" applyBorder="1"/>
    <xf numFmtId="0" fontId="1" fillId="2" borderId="0" xfId="0" applyFont="1" applyFill="1" applyAlignment="1">
      <alignment wrapText="1"/>
    </xf>
    <xf numFmtId="49" fontId="4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4" fontId="4" fillId="4" borderId="1" xfId="1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9" fillId="2" borderId="0" xfId="0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wrapText="1"/>
    </xf>
    <xf numFmtId="4" fontId="9" fillId="2" borderId="1" xfId="1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 wrapText="1"/>
    </xf>
    <xf numFmtId="49" fontId="4" fillId="2" borderId="0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4" fontId="4" fillId="2" borderId="0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0" xfId="0" applyFont="1"/>
    <xf numFmtId="49" fontId="9" fillId="2" borderId="1" xfId="0" applyNumberFormat="1" applyFont="1" applyFill="1" applyBorder="1"/>
    <xf numFmtId="0" fontId="2" fillId="3" borderId="0" xfId="0" applyFont="1" applyFill="1"/>
    <xf numFmtId="14" fontId="9" fillId="4" borderId="1" xfId="0" applyNumberFormat="1" applyFont="1" applyFill="1" applyBorder="1" applyAlignment="1">
      <alignment horizontal="center" wrapText="1"/>
    </xf>
    <xf numFmtId="14" fontId="9" fillId="5" borderId="1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1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4" fontId="9" fillId="4" borderId="2" xfId="1" applyNumberFormat="1" applyFont="1" applyFill="1" applyBorder="1" applyAlignment="1">
      <alignment horizontal="center" vertical="center" wrapText="1"/>
    </xf>
    <xf numFmtId="4" fontId="9" fillId="4" borderId="4" xfId="1" applyNumberFormat="1" applyFont="1" applyFill="1" applyBorder="1" applyAlignment="1">
      <alignment horizontal="center" vertical="center" wrapText="1"/>
    </xf>
    <xf numFmtId="4" fontId="9" fillId="4" borderId="3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9" fillId="4" borderId="1" xfId="0" applyFont="1" applyFill="1" applyBorder="1" applyAlignment="1">
      <alignment horizontal="center" wrapText="1"/>
    </xf>
    <xf numFmtId="49" fontId="9" fillId="4" borderId="2" xfId="0" applyNumberFormat="1" applyFont="1" applyFill="1" applyBorder="1" applyAlignment="1">
      <alignment horizontal="center" textRotation="90" wrapText="1"/>
    </xf>
    <xf numFmtId="49" fontId="9" fillId="4" borderId="4" xfId="0" applyNumberFormat="1" applyFont="1" applyFill="1" applyBorder="1" applyAlignment="1">
      <alignment horizontal="center" textRotation="90" wrapText="1"/>
    </xf>
    <xf numFmtId="49" fontId="9" fillId="4" borderId="3" xfId="0" applyNumberFormat="1" applyFont="1" applyFill="1" applyBorder="1" applyAlignment="1">
      <alignment horizontal="center" textRotation="90" wrapText="1"/>
    </xf>
    <xf numFmtId="0" fontId="9" fillId="2" borderId="0" xfId="0" applyFont="1" applyFill="1" applyBorder="1" applyAlignment="1">
      <alignment horizontal="left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6E76-4296-4AE2-87B4-7344505929A3}">
  <sheetPr>
    <pageSetUpPr fitToPage="1"/>
  </sheetPr>
  <dimension ref="A1:M61"/>
  <sheetViews>
    <sheetView tabSelected="1" view="pageBreakPreview" zoomScale="70" zoomScaleNormal="55" zoomScaleSheetLayoutView="70" workbookViewId="0">
      <selection activeCell="B53" sqref="B53"/>
    </sheetView>
  </sheetViews>
  <sheetFormatPr defaultRowHeight="25.8" x14ac:dyDescent="0.5"/>
  <cols>
    <col min="1" max="1" width="8.88671875" style="2"/>
    <col min="2" max="2" width="9.21875" style="5" customWidth="1"/>
    <col min="3" max="3" width="34.88671875" style="1" customWidth="1"/>
    <col min="4" max="4" width="22.6640625" style="1" customWidth="1"/>
    <col min="5" max="5" width="50" style="15" bestFit="1" customWidth="1"/>
    <col min="6" max="6" width="36.77734375" style="1" bestFit="1" customWidth="1"/>
    <col min="7" max="7" width="19.5546875" style="1" customWidth="1"/>
    <col min="8" max="8" width="41.77734375" style="1" bestFit="1" customWidth="1"/>
    <col min="9" max="9" width="24.5546875" style="1" customWidth="1"/>
    <col min="10" max="10" width="24.6640625" style="1" customWidth="1"/>
    <col min="11" max="11" width="14.44140625" style="1" customWidth="1"/>
    <col min="12" max="12" width="0" style="2" hidden="1" customWidth="1"/>
    <col min="13" max="13" width="8.88671875" style="2"/>
    <col min="14" max="14" width="18.6640625" style="2" bestFit="1" customWidth="1"/>
    <col min="15" max="16384" width="8.88671875" style="2"/>
  </cols>
  <sheetData>
    <row r="1" spans="1:11" ht="28.8" x14ac:dyDescent="0.55000000000000004">
      <c r="A1" s="26"/>
      <c r="B1" s="56" t="s">
        <v>0</v>
      </c>
      <c r="C1" s="56"/>
      <c r="D1" s="56"/>
      <c r="E1" s="56"/>
      <c r="F1" s="56"/>
      <c r="G1" s="56"/>
      <c r="H1" s="56"/>
      <c r="I1" s="56"/>
      <c r="J1" s="56"/>
      <c r="K1" s="27"/>
    </row>
    <row r="2" spans="1:11" ht="28.8" x14ac:dyDescent="0.55000000000000004">
      <c r="A2" s="26"/>
      <c r="B2" s="56" t="s">
        <v>1</v>
      </c>
      <c r="C2" s="56"/>
      <c r="D2" s="56"/>
      <c r="E2" s="56"/>
      <c r="F2" s="56"/>
      <c r="G2" s="56"/>
      <c r="H2" s="56"/>
      <c r="I2" s="56"/>
      <c r="J2" s="56"/>
      <c r="K2" s="27"/>
    </row>
    <row r="3" spans="1:11" x14ac:dyDescent="0.5">
      <c r="A3" s="26"/>
      <c r="B3" s="28"/>
      <c r="C3" s="28"/>
      <c r="D3" s="28"/>
      <c r="E3" s="28"/>
      <c r="F3" s="28"/>
      <c r="G3" s="28"/>
      <c r="H3" s="28"/>
      <c r="I3" s="28"/>
      <c r="J3" s="28"/>
      <c r="K3" s="27"/>
    </row>
    <row r="4" spans="1:11" x14ac:dyDescent="0.5">
      <c r="A4" s="26"/>
      <c r="B4" s="57" t="s">
        <v>114</v>
      </c>
      <c r="C4" s="57"/>
      <c r="D4" s="57"/>
      <c r="E4" s="57"/>
      <c r="F4" s="57"/>
      <c r="G4" s="57"/>
      <c r="H4" s="57"/>
      <c r="I4" s="57"/>
      <c r="J4" s="57"/>
      <c r="K4" s="27"/>
    </row>
    <row r="5" spans="1:11" x14ac:dyDescent="0.5">
      <c r="A5" s="26"/>
      <c r="B5" s="57" t="s">
        <v>85</v>
      </c>
      <c r="C5" s="57"/>
      <c r="D5" s="57"/>
      <c r="E5" s="57"/>
      <c r="F5" s="57"/>
      <c r="G5" s="57"/>
      <c r="H5" s="57"/>
      <c r="I5" s="57"/>
      <c r="J5" s="57"/>
      <c r="K5" s="27"/>
    </row>
    <row r="6" spans="1:11" ht="5.4" customHeight="1" x14ac:dyDescent="0.5">
      <c r="A6" s="26"/>
      <c r="B6" s="32"/>
      <c r="C6" s="32"/>
      <c r="D6" s="32"/>
      <c r="E6" s="32"/>
      <c r="F6" s="32"/>
      <c r="G6" s="32"/>
      <c r="H6" s="32"/>
      <c r="I6" s="32"/>
      <c r="J6" s="32"/>
      <c r="K6" s="27"/>
    </row>
    <row r="7" spans="1:11" ht="29.4" customHeight="1" x14ac:dyDescent="0.5">
      <c r="A7" s="26"/>
      <c r="B7" s="67" t="s">
        <v>106</v>
      </c>
      <c r="C7" s="67"/>
      <c r="D7" s="32"/>
      <c r="E7" s="32"/>
      <c r="F7" s="32"/>
      <c r="G7" s="32"/>
      <c r="H7" s="32"/>
      <c r="I7" s="32"/>
      <c r="J7" s="32"/>
      <c r="K7" s="27"/>
    </row>
    <row r="8" spans="1:11" ht="14.4" customHeight="1" x14ac:dyDescent="0.5">
      <c r="A8" s="26"/>
      <c r="B8" s="39"/>
      <c r="C8" s="39"/>
      <c r="D8" s="32"/>
      <c r="E8" s="32"/>
      <c r="F8" s="32"/>
      <c r="G8" s="32"/>
      <c r="H8" s="32"/>
      <c r="I8" s="32"/>
      <c r="J8" s="32"/>
      <c r="K8" s="27"/>
    </row>
    <row r="9" spans="1:11" s="7" customFormat="1" ht="55.2" customHeight="1" x14ac:dyDescent="0.55000000000000004">
      <c r="A9" s="29"/>
      <c r="B9" s="61" t="s">
        <v>94</v>
      </c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5">
      <c r="A10" s="26"/>
      <c r="B10" s="62"/>
      <c r="C10" s="62"/>
      <c r="D10" s="62"/>
      <c r="E10" s="62"/>
      <c r="F10" s="62"/>
      <c r="G10" s="62"/>
      <c r="H10" s="62"/>
      <c r="I10" s="62"/>
      <c r="J10" s="62"/>
      <c r="K10" s="27"/>
    </row>
    <row r="11" spans="1:11" ht="80.400000000000006" customHeight="1" x14ac:dyDescent="0.5">
      <c r="B11" s="53" t="s">
        <v>115</v>
      </c>
      <c r="C11" s="53"/>
      <c r="D11" s="53"/>
      <c r="E11" s="53"/>
      <c r="F11" s="53"/>
      <c r="G11" s="53"/>
      <c r="H11" s="53"/>
      <c r="I11" s="53"/>
      <c r="J11" s="53"/>
      <c r="K11" s="53"/>
    </row>
    <row r="12" spans="1:11" ht="103.2" customHeight="1" x14ac:dyDescent="0.5">
      <c r="B12" s="64" t="s">
        <v>33</v>
      </c>
      <c r="C12" s="68" t="s">
        <v>32</v>
      </c>
      <c r="D12" s="50" t="s">
        <v>34</v>
      </c>
      <c r="E12" s="58" t="s">
        <v>101</v>
      </c>
      <c r="F12" s="63" t="s">
        <v>2</v>
      </c>
      <c r="G12" s="50" t="s">
        <v>35</v>
      </c>
      <c r="H12" s="50" t="s">
        <v>36</v>
      </c>
      <c r="I12" s="50" t="s">
        <v>37</v>
      </c>
      <c r="J12" s="50" t="s">
        <v>38</v>
      </c>
      <c r="K12" s="50" t="s">
        <v>39</v>
      </c>
    </row>
    <row r="13" spans="1:11" x14ac:dyDescent="0.5">
      <c r="B13" s="65"/>
      <c r="C13" s="69"/>
      <c r="D13" s="51"/>
      <c r="E13" s="59"/>
      <c r="F13" s="63"/>
      <c r="G13" s="51"/>
      <c r="H13" s="51"/>
      <c r="I13" s="51"/>
      <c r="J13" s="51"/>
      <c r="K13" s="51"/>
    </row>
    <row r="14" spans="1:11" x14ac:dyDescent="0.5">
      <c r="B14" s="65"/>
      <c r="C14" s="69"/>
      <c r="D14" s="51"/>
      <c r="E14" s="59"/>
      <c r="F14" s="63"/>
      <c r="G14" s="51"/>
      <c r="H14" s="51"/>
      <c r="I14" s="51"/>
      <c r="J14" s="51"/>
      <c r="K14" s="51"/>
    </row>
    <row r="15" spans="1:11" x14ac:dyDescent="0.5">
      <c r="B15" s="65"/>
      <c r="C15" s="69"/>
      <c r="D15" s="51"/>
      <c r="E15" s="59"/>
      <c r="F15" s="63"/>
      <c r="G15" s="51"/>
      <c r="H15" s="51"/>
      <c r="I15" s="51"/>
      <c r="J15" s="51"/>
      <c r="K15" s="51"/>
    </row>
    <row r="16" spans="1:11" s="43" customFormat="1" ht="6" customHeight="1" x14ac:dyDescent="0.5">
      <c r="B16" s="66"/>
      <c r="C16" s="70"/>
      <c r="D16" s="52"/>
      <c r="E16" s="60"/>
      <c r="F16" s="63"/>
      <c r="G16" s="52"/>
      <c r="H16" s="52"/>
      <c r="I16" s="52"/>
      <c r="J16" s="52"/>
      <c r="K16" s="52"/>
    </row>
    <row r="17" spans="2:12" ht="51.6" x14ac:dyDescent="0.5">
      <c r="B17" s="23" t="s">
        <v>4</v>
      </c>
      <c r="C17" s="24" t="s">
        <v>3</v>
      </c>
      <c r="D17" s="24"/>
      <c r="E17" s="25">
        <f>SUM(E18:E18)</f>
        <v>16</v>
      </c>
      <c r="F17" s="24"/>
      <c r="G17" s="24"/>
      <c r="H17" s="24"/>
      <c r="I17" s="24"/>
      <c r="J17" s="24"/>
      <c r="K17" s="24"/>
      <c r="L17" s="2">
        <v>52</v>
      </c>
    </row>
    <row r="18" spans="2:12" ht="78" customHeight="1" x14ac:dyDescent="0.5">
      <c r="B18" s="16" t="s">
        <v>5</v>
      </c>
      <c r="C18" s="17" t="s">
        <v>52</v>
      </c>
      <c r="D18" s="17" t="s">
        <v>51</v>
      </c>
      <c r="E18" s="18">
        <v>16</v>
      </c>
      <c r="F18" s="17" t="s">
        <v>7</v>
      </c>
      <c r="G18" s="17"/>
      <c r="H18" s="17" t="s">
        <v>6</v>
      </c>
      <c r="I18" s="19" t="s">
        <v>118</v>
      </c>
      <c r="J18" s="19" t="s">
        <v>117</v>
      </c>
      <c r="K18" s="3">
        <v>3213</v>
      </c>
    </row>
    <row r="19" spans="2:12" s="7" customFormat="1" x14ac:dyDescent="0.5">
      <c r="B19" s="23" t="s">
        <v>8</v>
      </c>
      <c r="C19" s="24" t="s">
        <v>9</v>
      </c>
      <c r="D19" s="24"/>
      <c r="E19" s="25">
        <f>SUM(E20:E23)</f>
        <v>20000</v>
      </c>
      <c r="F19" s="24"/>
      <c r="G19" s="24"/>
      <c r="H19" s="24"/>
      <c r="I19" s="24"/>
      <c r="J19" s="49"/>
      <c r="K19" s="24"/>
      <c r="L19" s="7">
        <v>41</v>
      </c>
    </row>
    <row r="20" spans="2:12" s="7" customFormat="1" ht="51.6" x14ac:dyDescent="0.5">
      <c r="B20" s="33" t="s">
        <v>40</v>
      </c>
      <c r="C20" s="34" t="s">
        <v>68</v>
      </c>
      <c r="D20" s="34" t="s">
        <v>10</v>
      </c>
      <c r="E20" s="35">
        <v>2000</v>
      </c>
      <c r="F20" s="34" t="s">
        <v>7</v>
      </c>
      <c r="G20" s="34"/>
      <c r="H20" s="34" t="s">
        <v>11</v>
      </c>
      <c r="I20" s="36" t="str">
        <f>I18</f>
        <v>01.01.2025.</v>
      </c>
      <c r="J20" s="19" t="s">
        <v>117</v>
      </c>
      <c r="K20" s="37">
        <v>3222</v>
      </c>
    </row>
    <row r="21" spans="2:12" s="7" customFormat="1" ht="51.6" x14ac:dyDescent="0.5">
      <c r="B21" s="33" t="s">
        <v>41</v>
      </c>
      <c r="C21" s="34" t="s">
        <v>69</v>
      </c>
      <c r="D21" s="34" t="s">
        <v>70</v>
      </c>
      <c r="E21" s="35">
        <v>4000</v>
      </c>
      <c r="F21" s="34" t="s">
        <v>7</v>
      </c>
      <c r="G21" s="34"/>
      <c r="H21" s="34" t="s">
        <v>11</v>
      </c>
      <c r="I21" s="36" t="str">
        <f>I20</f>
        <v>01.01.2025.</v>
      </c>
      <c r="J21" s="19" t="s">
        <v>117</v>
      </c>
      <c r="K21" s="37">
        <v>3222</v>
      </c>
    </row>
    <row r="22" spans="2:12" s="7" customFormat="1" ht="77.400000000000006" x14ac:dyDescent="0.5">
      <c r="B22" s="33" t="s">
        <v>42</v>
      </c>
      <c r="C22" s="34" t="s">
        <v>71</v>
      </c>
      <c r="D22" s="34" t="s">
        <v>72</v>
      </c>
      <c r="E22" s="35">
        <v>10200</v>
      </c>
      <c r="F22" s="34" t="s">
        <v>7</v>
      </c>
      <c r="G22" s="34"/>
      <c r="H22" s="34" t="s">
        <v>97</v>
      </c>
      <c r="I22" s="36" t="str">
        <f t="shared" ref="I22:I23" si="0">I20</f>
        <v>01.01.2025.</v>
      </c>
      <c r="J22" s="19" t="s">
        <v>117</v>
      </c>
      <c r="K22" s="37">
        <v>3222</v>
      </c>
    </row>
    <row r="23" spans="2:12" s="7" customFormat="1" ht="51.6" x14ac:dyDescent="0.5">
      <c r="B23" s="33" t="s">
        <v>43</v>
      </c>
      <c r="C23" s="34" t="s">
        <v>66</v>
      </c>
      <c r="D23" s="34" t="s">
        <v>67</v>
      </c>
      <c r="E23" s="35">
        <v>3800</v>
      </c>
      <c r="F23" s="34" t="s">
        <v>7</v>
      </c>
      <c r="G23" s="34"/>
      <c r="H23" s="34" t="s">
        <v>11</v>
      </c>
      <c r="I23" s="36" t="str">
        <f t="shared" si="0"/>
        <v>01.01.2025.</v>
      </c>
      <c r="J23" s="19" t="s">
        <v>117</v>
      </c>
      <c r="K23" s="38">
        <v>3222</v>
      </c>
    </row>
    <row r="24" spans="2:12" ht="77.400000000000006" x14ac:dyDescent="0.5">
      <c r="B24" s="23" t="s">
        <v>12</v>
      </c>
      <c r="C24" s="24" t="s">
        <v>13</v>
      </c>
      <c r="D24" s="24"/>
      <c r="E24" s="25">
        <f>SUM(E25:E28)</f>
        <v>2920</v>
      </c>
      <c r="F24" s="24"/>
      <c r="G24" s="24"/>
      <c r="H24" s="24"/>
      <c r="I24" s="24"/>
      <c r="J24" s="24"/>
      <c r="K24" s="24"/>
      <c r="L24" s="2">
        <v>52</v>
      </c>
    </row>
    <row r="25" spans="2:12" ht="96" customHeight="1" x14ac:dyDescent="0.5">
      <c r="B25" s="20" t="s">
        <v>44</v>
      </c>
      <c r="C25" s="17" t="s">
        <v>54</v>
      </c>
      <c r="D25" s="17" t="s">
        <v>53</v>
      </c>
      <c r="E25" s="18">
        <v>720</v>
      </c>
      <c r="F25" s="17" t="s">
        <v>7</v>
      </c>
      <c r="G25" s="17"/>
      <c r="H25" s="17" t="s">
        <v>6</v>
      </c>
      <c r="I25" s="19" t="str">
        <f>I23</f>
        <v>01.01.2025.</v>
      </c>
      <c r="J25" s="19" t="str">
        <f>J23</f>
        <v>31.12.2025.</v>
      </c>
      <c r="K25" s="4">
        <v>3221</v>
      </c>
    </row>
    <row r="26" spans="2:12" ht="51.6" x14ac:dyDescent="0.5">
      <c r="B26" s="20" t="s">
        <v>45</v>
      </c>
      <c r="C26" s="17" t="s">
        <v>55</v>
      </c>
      <c r="D26" s="17" t="s">
        <v>14</v>
      </c>
      <c r="E26" s="18">
        <v>200</v>
      </c>
      <c r="F26" s="17" t="s">
        <v>7</v>
      </c>
      <c r="G26" s="17"/>
      <c r="H26" s="17" t="s">
        <v>6</v>
      </c>
      <c r="I26" s="19" t="str">
        <f>I25</f>
        <v>01.01.2025.</v>
      </c>
      <c r="J26" s="19" t="str">
        <f>J25</f>
        <v>31.12.2025.</v>
      </c>
      <c r="K26" s="4">
        <v>3221</v>
      </c>
    </row>
    <row r="27" spans="2:12" ht="51.6" x14ac:dyDescent="0.5">
      <c r="B27" s="20" t="s">
        <v>73</v>
      </c>
      <c r="C27" s="17" t="s">
        <v>98</v>
      </c>
      <c r="D27" s="17" t="s">
        <v>56</v>
      </c>
      <c r="E27" s="18">
        <v>1280</v>
      </c>
      <c r="F27" s="17" t="s">
        <v>7</v>
      </c>
      <c r="G27" s="17"/>
      <c r="H27" s="17" t="s">
        <v>6</v>
      </c>
      <c r="I27" s="19" t="str">
        <f t="shared" ref="I27:I28" si="1">I25</f>
        <v>01.01.2025.</v>
      </c>
      <c r="J27" s="19" t="str">
        <f t="shared" ref="J27:J28" si="2">J25</f>
        <v>31.12.2025.</v>
      </c>
      <c r="K27" s="4">
        <v>3221</v>
      </c>
    </row>
    <row r="28" spans="2:12" ht="104.4" customHeight="1" x14ac:dyDescent="0.5">
      <c r="B28" s="20" t="s">
        <v>74</v>
      </c>
      <c r="C28" s="17" t="s">
        <v>58</v>
      </c>
      <c r="D28" s="17" t="s">
        <v>57</v>
      </c>
      <c r="E28" s="18">
        <v>720</v>
      </c>
      <c r="F28" s="17" t="s">
        <v>7</v>
      </c>
      <c r="G28" s="17"/>
      <c r="H28" s="17" t="s">
        <v>6</v>
      </c>
      <c r="I28" s="19" t="str">
        <f t="shared" si="1"/>
        <v>01.01.2025.</v>
      </c>
      <c r="J28" s="19" t="str">
        <f t="shared" si="2"/>
        <v>31.12.2025.</v>
      </c>
      <c r="K28" s="4">
        <v>3221</v>
      </c>
    </row>
    <row r="29" spans="2:12" ht="105.6" customHeight="1" x14ac:dyDescent="0.5">
      <c r="B29" s="23" t="s">
        <v>15</v>
      </c>
      <c r="C29" s="24" t="s">
        <v>100</v>
      </c>
      <c r="D29" s="24"/>
      <c r="E29" s="25">
        <f>SUM(E30:E31)</f>
        <v>1280</v>
      </c>
      <c r="F29" s="24"/>
      <c r="G29" s="24"/>
      <c r="H29" s="24"/>
      <c r="I29" s="24"/>
      <c r="J29" s="24"/>
      <c r="K29" s="24"/>
      <c r="L29" s="2">
        <v>52</v>
      </c>
    </row>
    <row r="30" spans="2:12" ht="51.6" x14ac:dyDescent="0.5">
      <c r="B30" s="21" t="s">
        <v>46</v>
      </c>
      <c r="C30" s="17" t="s">
        <v>16</v>
      </c>
      <c r="D30" s="17" t="s">
        <v>17</v>
      </c>
      <c r="E30" s="18">
        <v>1040</v>
      </c>
      <c r="F30" s="17" t="s">
        <v>7</v>
      </c>
      <c r="G30" s="17"/>
      <c r="H30" s="17" t="s">
        <v>6</v>
      </c>
      <c r="I30" s="19" t="str">
        <f>I28</f>
        <v>01.01.2025.</v>
      </c>
      <c r="J30" s="19" t="str">
        <f>J28</f>
        <v>31.12.2025.</v>
      </c>
      <c r="K30" s="3">
        <v>3224</v>
      </c>
    </row>
    <row r="31" spans="2:12" ht="51.6" x14ac:dyDescent="0.5">
      <c r="B31" s="21" t="s">
        <v>47</v>
      </c>
      <c r="C31" s="17" t="s">
        <v>99</v>
      </c>
      <c r="D31" s="17" t="s">
        <v>59</v>
      </c>
      <c r="E31" s="18">
        <v>240</v>
      </c>
      <c r="F31" s="17" t="s">
        <v>7</v>
      </c>
      <c r="G31" s="17"/>
      <c r="H31" s="17" t="s">
        <v>6</v>
      </c>
      <c r="I31" s="19" t="str">
        <f>I30</f>
        <v>01.01.2025.</v>
      </c>
      <c r="J31" s="19" t="str">
        <f>J30</f>
        <v>31.12.2025.</v>
      </c>
      <c r="K31" s="3">
        <v>3224</v>
      </c>
    </row>
    <row r="32" spans="2:12" ht="30" customHeight="1" x14ac:dyDescent="0.5">
      <c r="B32" s="23" t="s">
        <v>18</v>
      </c>
      <c r="C32" s="24" t="s">
        <v>19</v>
      </c>
      <c r="D32" s="24"/>
      <c r="E32" s="25">
        <f>SUM(E33:E35)</f>
        <v>6568</v>
      </c>
      <c r="F32" s="24"/>
      <c r="G32" s="24"/>
      <c r="H32" s="24"/>
      <c r="I32" s="24"/>
      <c r="J32" s="24"/>
      <c r="K32" s="24"/>
      <c r="L32" s="2">
        <v>52</v>
      </c>
    </row>
    <row r="33" spans="1:13" ht="51.6" x14ac:dyDescent="0.5">
      <c r="B33" s="21" t="s">
        <v>48</v>
      </c>
      <c r="C33" s="17" t="s">
        <v>102</v>
      </c>
      <c r="D33" s="17" t="s">
        <v>103</v>
      </c>
      <c r="E33" s="18">
        <v>5192</v>
      </c>
      <c r="F33" s="17" t="s">
        <v>7</v>
      </c>
      <c r="G33" s="17" t="s">
        <v>92</v>
      </c>
      <c r="H33" s="17" t="s">
        <v>11</v>
      </c>
      <c r="I33" s="19" t="str">
        <f>I31</f>
        <v>01.01.2025.</v>
      </c>
      <c r="J33" s="19" t="str">
        <f>J31</f>
        <v>31.12.2025.</v>
      </c>
      <c r="K33" s="3">
        <v>3223</v>
      </c>
    </row>
    <row r="34" spans="1:13" ht="51.6" x14ac:dyDescent="0.5">
      <c r="B34" s="21" t="s">
        <v>49</v>
      </c>
      <c r="C34" s="17" t="s">
        <v>20</v>
      </c>
      <c r="D34" s="17" t="s">
        <v>21</v>
      </c>
      <c r="E34" s="18">
        <v>1200</v>
      </c>
      <c r="F34" s="17" t="s">
        <v>7</v>
      </c>
      <c r="G34" s="17"/>
      <c r="H34" s="17" t="s">
        <v>6</v>
      </c>
      <c r="I34" s="19" t="str">
        <f>I33</f>
        <v>01.01.2025.</v>
      </c>
      <c r="J34" s="19" t="str">
        <f>J33</f>
        <v>31.12.2025.</v>
      </c>
      <c r="K34" s="3">
        <v>3223</v>
      </c>
    </row>
    <row r="35" spans="1:13" ht="51.6" x14ac:dyDescent="0.5">
      <c r="B35" s="21" t="s">
        <v>50</v>
      </c>
      <c r="C35" s="17" t="s">
        <v>104</v>
      </c>
      <c r="D35" s="17" t="s">
        <v>105</v>
      </c>
      <c r="E35" s="18">
        <v>176</v>
      </c>
      <c r="F35" s="17" t="s">
        <v>7</v>
      </c>
      <c r="G35" s="17"/>
      <c r="H35" s="17" t="s">
        <v>6</v>
      </c>
      <c r="I35" s="19" t="str">
        <f t="shared" ref="I35" si="3">I33</f>
        <v>01.01.2025.</v>
      </c>
      <c r="J35" s="19" t="str">
        <f t="shared" ref="J35" si="4">J33</f>
        <v>31.12.2025.</v>
      </c>
      <c r="K35" s="3">
        <v>3223</v>
      </c>
    </row>
    <row r="36" spans="1:13" x14ac:dyDescent="0.5">
      <c r="B36" s="23" t="s">
        <v>22</v>
      </c>
      <c r="C36" s="24" t="s">
        <v>23</v>
      </c>
      <c r="D36" s="24"/>
      <c r="E36" s="25">
        <f>SUM(E37:E45)</f>
        <v>27770.400000000001</v>
      </c>
      <c r="F36" s="24"/>
      <c r="G36" s="24"/>
      <c r="H36" s="24"/>
      <c r="I36" s="24"/>
      <c r="J36" s="24"/>
      <c r="K36" s="24"/>
    </row>
    <row r="37" spans="1:13" ht="77.400000000000006" x14ac:dyDescent="0.5">
      <c r="B37" s="21" t="s">
        <v>75</v>
      </c>
      <c r="C37" s="17" t="s">
        <v>95</v>
      </c>
      <c r="D37" s="17" t="s">
        <v>24</v>
      </c>
      <c r="E37" s="18">
        <v>1810.4</v>
      </c>
      <c r="F37" s="17" t="s">
        <v>7</v>
      </c>
      <c r="G37" s="17"/>
      <c r="H37" s="17" t="s">
        <v>11</v>
      </c>
      <c r="I37" s="19" t="str">
        <f>I35</f>
        <v>01.01.2025.</v>
      </c>
      <c r="J37" s="19" t="str">
        <f>J35</f>
        <v>31.12.2025.</v>
      </c>
      <c r="K37" s="44">
        <v>3299</v>
      </c>
    </row>
    <row r="38" spans="1:13" ht="51.6" x14ac:dyDescent="0.5">
      <c r="B38" s="21" t="s">
        <v>76</v>
      </c>
      <c r="C38" s="17" t="s">
        <v>89</v>
      </c>
      <c r="D38" s="17" t="s">
        <v>25</v>
      </c>
      <c r="E38" s="18">
        <v>2720</v>
      </c>
      <c r="F38" s="17" t="s">
        <v>7</v>
      </c>
      <c r="G38" s="17"/>
      <c r="H38" s="17" t="s">
        <v>11</v>
      </c>
      <c r="I38" s="19" t="str">
        <f>I37</f>
        <v>01.01.2025.</v>
      </c>
      <c r="J38" s="19" t="str">
        <f>J37</f>
        <v>31.12.2025.</v>
      </c>
      <c r="K38" s="44">
        <v>3238</v>
      </c>
    </row>
    <row r="39" spans="1:13" ht="51.6" x14ac:dyDescent="0.5">
      <c r="B39" s="21" t="s">
        <v>77</v>
      </c>
      <c r="C39" s="17" t="s">
        <v>90</v>
      </c>
      <c r="D39" s="17" t="s">
        <v>26</v>
      </c>
      <c r="E39" s="18">
        <v>160</v>
      </c>
      <c r="F39" s="17" t="s">
        <v>7</v>
      </c>
      <c r="G39" s="17"/>
      <c r="H39" s="17" t="s">
        <v>11</v>
      </c>
      <c r="I39" s="19" t="str">
        <f t="shared" ref="I39:J44" si="5">I37</f>
        <v>01.01.2025.</v>
      </c>
      <c r="J39" s="19" t="str">
        <f t="shared" si="5"/>
        <v>31.12.2025.</v>
      </c>
      <c r="K39" s="44">
        <v>3231</v>
      </c>
    </row>
    <row r="40" spans="1:13" ht="77.400000000000006" x14ac:dyDescent="0.5">
      <c r="B40" s="21" t="s">
        <v>78</v>
      </c>
      <c r="C40" s="17" t="s">
        <v>91</v>
      </c>
      <c r="D40" s="17" t="s">
        <v>27</v>
      </c>
      <c r="E40" s="18">
        <v>480</v>
      </c>
      <c r="F40" s="17" t="s">
        <v>7</v>
      </c>
      <c r="G40" s="17"/>
      <c r="H40" s="17" t="s">
        <v>11</v>
      </c>
      <c r="I40" s="19" t="str">
        <f t="shared" si="5"/>
        <v>01.01.2025.</v>
      </c>
      <c r="J40" s="19" t="str">
        <f t="shared" si="5"/>
        <v>31.12.2025.</v>
      </c>
      <c r="K40" s="44">
        <v>3231</v>
      </c>
    </row>
    <row r="41" spans="1:13" ht="51.6" x14ac:dyDescent="0.5">
      <c r="B41" s="21" t="s">
        <v>79</v>
      </c>
      <c r="C41" s="17" t="s">
        <v>60</v>
      </c>
      <c r="D41" s="17" t="s">
        <v>28</v>
      </c>
      <c r="E41" s="18">
        <v>4008</v>
      </c>
      <c r="F41" s="17" t="s">
        <v>7</v>
      </c>
      <c r="G41" s="17"/>
      <c r="H41" s="17" t="s">
        <v>97</v>
      </c>
      <c r="I41" s="19" t="str">
        <f t="shared" si="5"/>
        <v>01.01.2025.</v>
      </c>
      <c r="J41" s="19" t="str">
        <f t="shared" si="5"/>
        <v>31.12.2025.</v>
      </c>
      <c r="K41" s="44">
        <v>3236</v>
      </c>
    </row>
    <row r="42" spans="1:13" ht="46.8" customHeight="1" x14ac:dyDescent="0.5">
      <c r="B42" s="21" t="s">
        <v>80</v>
      </c>
      <c r="C42" s="17" t="s">
        <v>61</v>
      </c>
      <c r="D42" s="17" t="s">
        <v>29</v>
      </c>
      <c r="E42" s="18">
        <v>1112</v>
      </c>
      <c r="F42" s="17" t="s">
        <v>7</v>
      </c>
      <c r="G42" s="17"/>
      <c r="H42" s="17" t="s">
        <v>11</v>
      </c>
      <c r="I42" s="19" t="str">
        <f t="shared" si="5"/>
        <v>01.01.2025.</v>
      </c>
      <c r="J42" s="19" t="str">
        <f t="shared" si="5"/>
        <v>31.12.2025.</v>
      </c>
      <c r="K42" s="44">
        <v>3292</v>
      </c>
    </row>
    <row r="43" spans="1:13" ht="75" customHeight="1" x14ac:dyDescent="0.5">
      <c r="B43" s="21" t="s">
        <v>81</v>
      </c>
      <c r="C43" s="17" t="s">
        <v>87</v>
      </c>
      <c r="D43" s="17" t="s">
        <v>86</v>
      </c>
      <c r="E43" s="18">
        <v>1240</v>
      </c>
      <c r="F43" s="17" t="s">
        <v>7</v>
      </c>
      <c r="G43" s="17"/>
      <c r="H43" s="17" t="s">
        <v>6</v>
      </c>
      <c r="I43" s="19" t="str">
        <f t="shared" si="5"/>
        <v>01.01.2025.</v>
      </c>
      <c r="J43" s="19" t="str">
        <f t="shared" si="5"/>
        <v>31.12.2025.</v>
      </c>
      <c r="K43" s="44">
        <v>3234</v>
      </c>
    </row>
    <row r="44" spans="1:13" ht="47.4" customHeight="1" x14ac:dyDescent="0.5">
      <c r="B44" s="21" t="s">
        <v>82</v>
      </c>
      <c r="C44" s="17" t="s">
        <v>62</v>
      </c>
      <c r="D44" s="17" t="s">
        <v>30</v>
      </c>
      <c r="E44" s="18">
        <v>240</v>
      </c>
      <c r="F44" s="17" t="s">
        <v>7</v>
      </c>
      <c r="G44" s="17"/>
      <c r="H44" s="17" t="s">
        <v>6</v>
      </c>
      <c r="I44" s="19" t="str">
        <f t="shared" si="5"/>
        <v>01.01.2025.</v>
      </c>
      <c r="J44" s="19" t="str">
        <f t="shared" si="5"/>
        <v>31.12.2025.</v>
      </c>
      <c r="K44" s="44">
        <v>3239</v>
      </c>
      <c r="M44" s="45"/>
    </row>
    <row r="45" spans="1:13" ht="51.6" x14ac:dyDescent="0.5">
      <c r="B45" s="21" t="s">
        <v>83</v>
      </c>
      <c r="C45" s="17" t="s">
        <v>88</v>
      </c>
      <c r="D45" s="17" t="s">
        <v>107</v>
      </c>
      <c r="E45" s="18">
        <v>16000</v>
      </c>
      <c r="F45" s="17" t="s">
        <v>7</v>
      </c>
      <c r="G45" s="17"/>
      <c r="H45" s="17" t="s">
        <v>11</v>
      </c>
      <c r="I45" s="19" t="str">
        <f>I44</f>
        <v>01.01.2025.</v>
      </c>
      <c r="J45" s="19" t="str">
        <f>J44</f>
        <v>31.12.2025.</v>
      </c>
      <c r="K45" s="3">
        <v>3231</v>
      </c>
    </row>
    <row r="46" spans="1:13" x14ac:dyDescent="0.5">
      <c r="B46" s="23" t="s">
        <v>31</v>
      </c>
      <c r="C46" s="24" t="s">
        <v>65</v>
      </c>
      <c r="D46" s="24"/>
      <c r="E46" s="25">
        <f>SUM(E47:E52)</f>
        <v>12000</v>
      </c>
      <c r="F46" s="24"/>
      <c r="G46" s="24"/>
      <c r="H46" s="24"/>
      <c r="I46" s="48"/>
      <c r="J46" s="48"/>
      <c r="K46" s="24"/>
      <c r="L46" s="2">
        <v>52</v>
      </c>
    </row>
    <row r="47" spans="1:13" s="47" customFormat="1" ht="51.6" x14ac:dyDescent="0.5">
      <c r="A47" s="7"/>
      <c r="B47" s="46" t="s">
        <v>123</v>
      </c>
      <c r="C47" s="34" t="s">
        <v>119</v>
      </c>
      <c r="D47" s="34" t="s">
        <v>120</v>
      </c>
      <c r="E47" s="35">
        <v>360</v>
      </c>
      <c r="F47" s="34" t="s">
        <v>7</v>
      </c>
      <c r="G47" s="34"/>
      <c r="H47" s="34" t="s">
        <v>6</v>
      </c>
      <c r="I47" s="36" t="str">
        <f>I45</f>
        <v>01.01.2025.</v>
      </c>
      <c r="J47" s="36" t="str">
        <f>J45</f>
        <v>31.12.2025.</v>
      </c>
      <c r="K47" s="37">
        <v>4221</v>
      </c>
    </row>
    <row r="48" spans="1:13" s="47" customFormat="1" ht="51.6" x14ac:dyDescent="0.5">
      <c r="A48" s="7"/>
      <c r="B48" s="46" t="s">
        <v>108</v>
      </c>
      <c r="C48" s="34" t="s">
        <v>124</v>
      </c>
      <c r="D48" s="34" t="s">
        <v>125</v>
      </c>
      <c r="E48" s="35">
        <v>160</v>
      </c>
      <c r="F48" s="34" t="s">
        <v>7</v>
      </c>
      <c r="G48" s="34"/>
      <c r="H48" s="34" t="s">
        <v>6</v>
      </c>
      <c r="I48" s="36" t="str">
        <f>I47</f>
        <v>01.01.2025.</v>
      </c>
      <c r="J48" s="36" t="str">
        <f>J47</f>
        <v>31.12.2025.</v>
      </c>
      <c r="K48" s="37">
        <v>4221</v>
      </c>
    </row>
    <row r="49" spans="2:12" ht="54" customHeight="1" x14ac:dyDescent="0.5">
      <c r="B49" s="21" t="s">
        <v>112</v>
      </c>
      <c r="C49" s="17" t="s">
        <v>111</v>
      </c>
      <c r="D49" s="17" t="s">
        <v>113</v>
      </c>
      <c r="E49" s="18">
        <v>1360</v>
      </c>
      <c r="F49" s="17" t="s">
        <v>7</v>
      </c>
      <c r="G49" s="17"/>
      <c r="H49" s="17" t="s">
        <v>6</v>
      </c>
      <c r="I49" s="36" t="str">
        <f t="shared" ref="I49:J51" si="6">I47</f>
        <v>01.01.2025.</v>
      </c>
      <c r="J49" s="36" t="str">
        <f t="shared" si="6"/>
        <v>31.12.2025.</v>
      </c>
      <c r="K49" s="3">
        <v>4221</v>
      </c>
    </row>
    <row r="50" spans="2:12" ht="51.6" x14ac:dyDescent="0.5">
      <c r="B50" s="21" t="s">
        <v>127</v>
      </c>
      <c r="C50" s="17" t="s">
        <v>63</v>
      </c>
      <c r="D50" s="17" t="s">
        <v>64</v>
      </c>
      <c r="E50" s="18">
        <v>8000</v>
      </c>
      <c r="F50" s="17" t="s">
        <v>7</v>
      </c>
      <c r="G50" s="17"/>
      <c r="H50" s="17" t="s">
        <v>11</v>
      </c>
      <c r="I50" s="36" t="str">
        <f t="shared" si="6"/>
        <v>01.01.2025.</v>
      </c>
      <c r="J50" s="36" t="str">
        <f t="shared" si="6"/>
        <v>31.12.2025.</v>
      </c>
      <c r="K50" s="4">
        <v>4241</v>
      </c>
      <c r="L50" s="2">
        <v>52</v>
      </c>
    </row>
    <row r="51" spans="2:12" ht="51.6" x14ac:dyDescent="0.5">
      <c r="B51" s="21" t="s">
        <v>126</v>
      </c>
      <c r="C51" s="17" t="s">
        <v>121</v>
      </c>
      <c r="D51" s="17" t="s">
        <v>122</v>
      </c>
      <c r="E51" s="18">
        <v>1760</v>
      </c>
      <c r="F51" s="17" t="s">
        <v>7</v>
      </c>
      <c r="G51" s="17"/>
      <c r="H51" s="17" t="s">
        <v>11</v>
      </c>
      <c r="I51" s="36" t="str">
        <f t="shared" si="6"/>
        <v>01.01.2025.</v>
      </c>
      <c r="J51" s="36" t="str">
        <f t="shared" si="6"/>
        <v>31.12.2025.</v>
      </c>
      <c r="K51" s="4">
        <v>4214</v>
      </c>
    </row>
    <row r="52" spans="2:12" ht="51.6" x14ac:dyDescent="0.5">
      <c r="B52" s="21" t="s">
        <v>128</v>
      </c>
      <c r="C52" s="17" t="s">
        <v>109</v>
      </c>
      <c r="D52" s="17" t="s">
        <v>110</v>
      </c>
      <c r="E52" s="18">
        <v>360</v>
      </c>
      <c r="F52" s="17" t="s">
        <v>7</v>
      </c>
      <c r="G52" s="17"/>
      <c r="H52" s="17" t="s">
        <v>6</v>
      </c>
      <c r="I52" s="36" t="str">
        <f>I49</f>
        <v>01.01.2025.</v>
      </c>
      <c r="J52" s="36" t="str">
        <f>J49</f>
        <v>31.12.2025.</v>
      </c>
      <c r="K52" s="4">
        <v>4221</v>
      </c>
    </row>
    <row r="53" spans="2:12" ht="51.6" x14ac:dyDescent="0.5">
      <c r="B53" s="23"/>
      <c r="C53" s="24" t="s">
        <v>116</v>
      </c>
      <c r="D53" s="24"/>
      <c r="E53" s="25">
        <f>E46+E36+E32+E29+E24+E19+E17</f>
        <v>70554.399999999994</v>
      </c>
      <c r="F53" s="24"/>
      <c r="G53" s="24"/>
      <c r="H53" s="24"/>
      <c r="I53" s="24"/>
      <c r="J53" s="24"/>
      <c r="K53" s="24"/>
    </row>
    <row r="54" spans="2:12" s="7" customFormat="1" x14ac:dyDescent="0.5">
      <c r="B54" s="40"/>
      <c r="C54" s="41"/>
      <c r="D54" s="41"/>
      <c r="E54" s="42"/>
      <c r="F54" s="41"/>
      <c r="G54" s="41"/>
      <c r="H54" s="41"/>
      <c r="I54" s="41"/>
      <c r="J54" s="41"/>
      <c r="K54" s="41"/>
    </row>
    <row r="55" spans="2:12" s="7" customFormat="1" x14ac:dyDescent="0.5">
      <c r="B55" s="6"/>
      <c r="C55" s="8" t="s">
        <v>93</v>
      </c>
      <c r="D55" s="9"/>
      <c r="E55" s="12"/>
      <c r="F55" s="9"/>
      <c r="G55" s="9"/>
      <c r="H55" s="9"/>
      <c r="I55" s="9"/>
      <c r="J55" s="9"/>
      <c r="K55" s="10"/>
    </row>
    <row r="56" spans="2:12" s="7" customFormat="1" ht="51.6" customHeight="1" x14ac:dyDescent="0.5">
      <c r="B56" s="6"/>
      <c r="C56" s="55" t="s">
        <v>96</v>
      </c>
      <c r="D56" s="55"/>
      <c r="E56" s="12"/>
      <c r="F56" s="22"/>
      <c r="G56" s="22"/>
      <c r="H56" s="22"/>
      <c r="I56" s="22"/>
      <c r="J56" s="22"/>
      <c r="K56" s="10"/>
    </row>
    <row r="57" spans="2:12" s="7" customFormat="1" x14ac:dyDescent="0.5">
      <c r="B57" s="6"/>
      <c r="C57" s="54" t="s">
        <v>84</v>
      </c>
      <c r="D57" s="54"/>
      <c r="E57" s="12"/>
      <c r="F57" s="22"/>
      <c r="G57" s="22"/>
      <c r="H57" s="22"/>
      <c r="I57" s="22"/>
      <c r="J57" s="22"/>
      <c r="K57" s="10"/>
    </row>
    <row r="58" spans="2:12" s="7" customFormat="1" ht="24" customHeight="1" x14ac:dyDescent="0.5">
      <c r="B58" s="11"/>
      <c r="E58" s="13"/>
      <c r="F58" s="10"/>
      <c r="G58" s="10"/>
      <c r="H58" s="10"/>
      <c r="I58" s="10"/>
      <c r="J58" s="10"/>
      <c r="K58" s="10"/>
    </row>
    <row r="59" spans="2:12" s="7" customFormat="1" ht="22.2" customHeight="1" x14ac:dyDescent="0.5">
      <c r="B59" s="11"/>
      <c r="C59" s="31"/>
      <c r="D59" s="31"/>
      <c r="E59" s="13"/>
      <c r="F59" s="10"/>
      <c r="G59" s="10"/>
      <c r="H59" s="10"/>
      <c r="I59" s="10"/>
      <c r="J59" s="10"/>
      <c r="K59" s="10"/>
    </row>
    <row r="60" spans="2:12" s="7" customFormat="1" x14ac:dyDescent="0.5">
      <c r="B60" s="11"/>
      <c r="C60" s="30"/>
      <c r="D60" s="30"/>
      <c r="E60" s="13"/>
      <c r="F60" s="10"/>
      <c r="G60" s="10"/>
      <c r="H60" s="10"/>
      <c r="I60" s="10"/>
      <c r="J60" s="10"/>
      <c r="K60" s="10"/>
    </row>
    <row r="61" spans="2:12" x14ac:dyDescent="0.5">
      <c r="E61" s="14"/>
    </row>
  </sheetData>
  <mergeCells count="20">
    <mergeCell ref="B1:J1"/>
    <mergeCell ref="B2:J2"/>
    <mergeCell ref="B4:J4"/>
    <mergeCell ref="B5:J5"/>
    <mergeCell ref="I12:I16"/>
    <mergeCell ref="J12:J16"/>
    <mergeCell ref="E12:E16"/>
    <mergeCell ref="B9:K9"/>
    <mergeCell ref="K12:K16"/>
    <mergeCell ref="B10:J10"/>
    <mergeCell ref="F12:F16"/>
    <mergeCell ref="B12:B16"/>
    <mergeCell ref="B7:C7"/>
    <mergeCell ref="C12:C16"/>
    <mergeCell ref="D12:D16"/>
    <mergeCell ref="G12:G16"/>
    <mergeCell ref="H12:H16"/>
    <mergeCell ref="B11:K11"/>
    <mergeCell ref="C57:D57"/>
    <mergeCell ref="C56:D56"/>
  </mergeCells>
  <phoneticPr fontId="6" type="noConversion"/>
  <pageMargins left="0.7" right="0.7" top="0.75" bottom="0.75" header="0.3" footer="0.3"/>
  <pageSetup paperSize="9" scale="45" fitToHeight="0" orientation="landscape" r:id="rId1"/>
  <rowBreaks count="3" manualBreakCount="3">
    <brk id="24" max="11" man="1"/>
    <brk id="36" max="10" man="1"/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Ljiljana Vidić Rkman</cp:lastModifiedBy>
  <cp:lastPrinted>2024-10-07T07:44:17Z</cp:lastPrinted>
  <dcterms:created xsi:type="dcterms:W3CDTF">2021-12-13T09:30:02Z</dcterms:created>
  <dcterms:modified xsi:type="dcterms:W3CDTF">2024-12-12T08:58:17Z</dcterms:modified>
</cp:coreProperties>
</file>