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Objects="none" defaultThemeVersion="166925"/>
  <mc:AlternateContent xmlns:mc="http://schemas.openxmlformats.org/markup-compatibility/2006">
    <mc:Choice Requires="x15">
      <x15ac:absPath xmlns:x15ac="http://schemas.microsoft.com/office/spreadsheetml/2010/11/ac" url="C:\Users\Učenik\Desktop\FINANCIJSKI\FINANCIJSKI PLAN\2026\"/>
    </mc:Choice>
  </mc:AlternateContent>
  <xr:revisionPtr revIDLastSave="0" documentId="13_ncr:1_{AD3E6FA6-4CD4-4C55-8609-E3F2EA5D8DD4}" xr6:coauthVersionLast="47" xr6:coauthVersionMax="47" xr10:uidLastSave="{00000000-0000-0000-0000-000000000000}"/>
  <bookViews>
    <workbookView xWindow="36" yWindow="0" windowWidth="23004" windowHeight="12240" xr2:uid="{C533CFE7-1C53-40B1-BA4C-AAE76F503ED6}"/>
  </bookViews>
  <sheets>
    <sheet name="List1" sheetId="1" r:id="rId1"/>
  </sheets>
  <definedNames>
    <definedName name="_xlnm.Print_Area" localSheetId="0">List1!$A$1:$K$72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2" i="1" l="1"/>
  <c r="K54" i="1"/>
  <c r="J54" i="1"/>
  <c r="I54" i="1"/>
  <c r="H60" i="1" l="1"/>
  <c r="H59" i="1"/>
  <c r="E40" i="1"/>
  <c r="H42" i="1"/>
  <c r="H43" i="1" s="1"/>
  <c r="E38" i="1"/>
  <c r="E34" i="1"/>
  <c r="H39" i="1"/>
  <c r="F39" i="1"/>
  <c r="H41" i="1" l="1"/>
  <c r="J23" i="1" l="1"/>
  <c r="J25" i="1" s="1"/>
  <c r="J22" i="1"/>
  <c r="J24" i="1" s="1"/>
  <c r="E26" i="1" l="1"/>
  <c r="J27" i="1"/>
  <c r="J28" i="1" s="1"/>
  <c r="J30" i="1" s="1"/>
  <c r="J32" i="1" s="1"/>
  <c r="J33" i="1" s="1"/>
  <c r="J35" i="1" s="1"/>
  <c r="I22" i="1"/>
  <c r="I23" i="1" s="1"/>
  <c r="I25" i="1" s="1"/>
  <c r="I27" i="1" s="1"/>
  <c r="E31" i="1"/>
  <c r="I28" i="1" l="1"/>
  <c r="I30" i="1" s="1"/>
  <c r="I32" i="1" s="1"/>
  <c r="I33" i="1" s="1"/>
  <c r="I35" i="1" s="1"/>
  <c r="I29" i="1"/>
  <c r="J36" i="1"/>
  <c r="J37" i="1"/>
  <c r="I24" i="1"/>
  <c r="J29" i="1"/>
  <c r="E21" i="1"/>
  <c r="J41" i="1" l="1"/>
  <c r="J44" i="1" s="1"/>
  <c r="J46" i="1" s="1"/>
  <c r="J48" i="1" s="1"/>
  <c r="J50" i="1" s="1"/>
  <c r="J51" i="1" s="1"/>
  <c r="J39" i="1"/>
  <c r="I37" i="1"/>
  <c r="I36" i="1"/>
  <c r="E19" i="1"/>
  <c r="E67" i="1" s="1"/>
  <c r="J53" i="1" l="1"/>
  <c r="J55" i="1" s="1"/>
  <c r="J56" i="1" s="1"/>
  <c r="J57" i="1" s="1"/>
  <c r="J58" i="1" s="1"/>
  <c r="J59" i="1" s="1"/>
  <c r="J60" i="1" s="1"/>
  <c r="J61" i="1" s="1"/>
  <c r="J45" i="1"/>
  <c r="J47" i="1" s="1"/>
  <c r="J49" i="1" s="1"/>
  <c r="J42" i="1"/>
  <c r="J43" i="1" s="1"/>
  <c r="I41" i="1"/>
  <c r="I42" i="1" s="1"/>
  <c r="I43" i="1" s="1"/>
  <c r="I39" i="1"/>
  <c r="J63" i="1" l="1"/>
  <c r="J64" i="1" s="1"/>
  <c r="J65" i="1" s="1"/>
  <c r="J66" i="1" s="1"/>
  <c r="J62" i="1"/>
  <c r="I44" i="1"/>
  <c r="I46" i="1" s="1"/>
  <c r="I48" i="1" s="1"/>
  <c r="I50" i="1" s="1"/>
  <c r="I51" i="1" s="1"/>
  <c r="I45" i="1"/>
  <c r="I47" i="1" s="1"/>
  <c r="I49" i="1" s="1"/>
  <c r="I53" i="1"/>
  <c r="I55" i="1" s="1"/>
  <c r="I56" i="1" s="1"/>
  <c r="I57" i="1" s="1"/>
  <c r="I58" i="1" s="1"/>
  <c r="I59" i="1" s="1"/>
  <c r="I60" i="1" s="1"/>
  <c r="I61" i="1" s="1"/>
  <c r="I62" i="1" s="1"/>
  <c r="I65" i="1" l="1"/>
  <c r="I63" i="1"/>
  <c r="I64" i="1" l="1"/>
  <c r="I66" i="1"/>
</calcChain>
</file>

<file path=xl/sharedStrings.xml><?xml version="1.0" encoding="utf-8"?>
<sst xmlns="http://schemas.openxmlformats.org/spreadsheetml/2006/main" count="233" uniqueCount="164">
  <si>
    <t>OŠ MARKUŠICA</t>
  </si>
  <si>
    <t>OIB 78007414476</t>
  </si>
  <si>
    <t>Vrsta postupka (uključujući i jednostavnu nabavu)</t>
  </si>
  <si>
    <t>Naknada troškova zaposlenih</t>
  </si>
  <si>
    <t>1.</t>
  </si>
  <si>
    <t>1.1.</t>
  </si>
  <si>
    <t>Narudžbenica</t>
  </si>
  <si>
    <t>Postupak jednostavne nabave</t>
  </si>
  <si>
    <t>2.</t>
  </si>
  <si>
    <t>Namirnice</t>
  </si>
  <si>
    <t>15511000-3</t>
  </si>
  <si>
    <t>Ugovor</t>
  </si>
  <si>
    <t>3.</t>
  </si>
  <si>
    <t>Uredski materijal i ostali materijalni rashodi</t>
  </si>
  <si>
    <t>22213000-6</t>
  </si>
  <si>
    <t>4.</t>
  </si>
  <si>
    <t>Građevinskih objekata</t>
  </si>
  <si>
    <t>44110000-4</t>
  </si>
  <si>
    <t>5.</t>
  </si>
  <si>
    <t>Energija</t>
  </si>
  <si>
    <t>Ogrjevno drvo</t>
  </si>
  <si>
    <t>03413000-8</t>
  </si>
  <si>
    <t>6.</t>
  </si>
  <si>
    <t>Usluge</t>
  </si>
  <si>
    <t>71600000-4</t>
  </si>
  <si>
    <t>72500000-0</t>
  </si>
  <si>
    <t>64110000-0</t>
  </si>
  <si>
    <t>64210000-1</t>
  </si>
  <si>
    <t>85100000-0</t>
  </si>
  <si>
    <t>66510000-8</t>
  </si>
  <si>
    <t>98390000-3</t>
  </si>
  <si>
    <t>7.</t>
  </si>
  <si>
    <t>Predmet</t>
  </si>
  <si>
    <t>Redni broj</t>
  </si>
  <si>
    <t>Brojčana oznaka predmeta nabave iz Jedinstvenog rječnika javne nabave (CPV)</t>
  </si>
  <si>
    <t>Posebni režim nabave</t>
  </si>
  <si>
    <t>Sklapa se Ugovor/okvirni sporazum/narudžbenica?</t>
  </si>
  <si>
    <t>Planirani početak postupka</t>
  </si>
  <si>
    <t>Planirano trajanje ugovora ili okvirnog sporazuma</t>
  </si>
  <si>
    <t>Pozicija iz kontnog plana</t>
  </si>
  <si>
    <t>2.1.</t>
  </si>
  <si>
    <t>2.2.</t>
  </si>
  <si>
    <t>2.3.</t>
  </si>
  <si>
    <t>2.4.</t>
  </si>
  <si>
    <t>3.1</t>
  </si>
  <si>
    <t>3.2</t>
  </si>
  <si>
    <t>4.1.</t>
  </si>
  <si>
    <t>5.1</t>
  </si>
  <si>
    <t>5.2</t>
  </si>
  <si>
    <t>5.3</t>
  </si>
  <si>
    <t>80522000-9</t>
  </si>
  <si>
    <t>Usavršavanje zaposlenika (Obrazovni seminari)</t>
  </si>
  <si>
    <t>22800000-8</t>
  </si>
  <si>
    <t>Uredski materijal (Papirnati ili kartonski registri, knjigovodstvene knjige, uvezi, obrasci i drugi tiskani uredski materijal)</t>
  </si>
  <si>
    <t>Časopisi-literatura</t>
  </si>
  <si>
    <t>39831240-0</t>
  </si>
  <si>
    <t>33760000-5</t>
  </si>
  <si>
    <t>Materijal za higijenske
potrebe i njegu (Proizvodi za osobnu njegu)</t>
  </si>
  <si>
    <t>44500000-5</t>
  </si>
  <si>
    <t>Usluge u području zdravstva</t>
  </si>
  <si>
    <t>Osigurateljne usluge</t>
  </si>
  <si>
    <t>Ostale usluge</t>
  </si>
  <si>
    <t>Školske knjige</t>
  </si>
  <si>
    <t>22111000-1</t>
  </si>
  <si>
    <t>Imovina</t>
  </si>
  <si>
    <t>Mlinarski i pekarski proizvodi</t>
  </si>
  <si>
    <t>15610000-7</t>
  </si>
  <si>
    <t>Mlijeko i mliječni proizvodi</t>
  </si>
  <si>
    <t>Meso i mesne prerađevine</t>
  </si>
  <si>
    <t>15110000-2</t>
  </si>
  <si>
    <t>Razni proizvodi za potrebe školske kuhinje</t>
  </si>
  <si>
    <t>15890000-3</t>
  </si>
  <si>
    <t>3.3.</t>
  </si>
  <si>
    <t>3.4.</t>
  </si>
  <si>
    <t>Danijel Panić, master pedagog</t>
  </si>
  <si>
    <t>90460000-9</t>
  </si>
  <si>
    <t>Usluge pražnjenja septičkih jama i septičkih spremnika</t>
  </si>
  <si>
    <t>Usluge prijevoza učenika - ekskurzije</t>
  </si>
  <si>
    <t>Usluge povezane s
računalom</t>
  </si>
  <si>
    <t>Poštanske usluge</t>
  </si>
  <si>
    <t>Telefonske usluge i usluge
prijenosa podataka</t>
  </si>
  <si>
    <t>VSŽ provodi</t>
  </si>
  <si>
    <t>Ravnatelj škole:</t>
  </si>
  <si>
    <t>Usluge tehn. ispitivanja i
analize</t>
  </si>
  <si>
    <t>_________________________</t>
  </si>
  <si>
    <t>Ugovor/Narudžbenica</t>
  </si>
  <si>
    <t>Materijal i sredstva za
čišćenje i održavanje</t>
  </si>
  <si>
    <t>Postrojenja i opreme</t>
  </si>
  <si>
    <t>Materijal i dijelovi za tekuće i
investicijsko održavanje</t>
  </si>
  <si>
    <t>Procijenjena vrijednost nabave (u € bez PDV-a)</t>
  </si>
  <si>
    <t>Električna energija</t>
  </si>
  <si>
    <t>Motorni benzin</t>
  </si>
  <si>
    <t>09132000-3</t>
  </si>
  <si>
    <t>63000000-9</t>
  </si>
  <si>
    <t>7.2.</t>
  </si>
  <si>
    <t>Kuhinjska oprema</t>
  </si>
  <si>
    <t>39221000-7</t>
  </si>
  <si>
    <t>7.3.</t>
  </si>
  <si>
    <t>Osobna računala i računalna oprema</t>
  </si>
  <si>
    <t>30213000-5</t>
  </si>
  <si>
    <t>Građevinska stolarija</t>
  </si>
  <si>
    <t>44220000-8</t>
  </si>
  <si>
    <t>7.1.</t>
  </si>
  <si>
    <t>7.5.</t>
  </si>
  <si>
    <t>7.4.</t>
  </si>
  <si>
    <t>65310000-0</t>
  </si>
  <si>
    <t>Otvoreni postupak</t>
  </si>
  <si>
    <t>Nastavna oprema</t>
  </si>
  <si>
    <t>39162000-5</t>
  </si>
  <si>
    <t>7.6.</t>
  </si>
  <si>
    <t>7.7.</t>
  </si>
  <si>
    <t>7.8.</t>
  </si>
  <si>
    <t>Multimedijska oprema</t>
  </si>
  <si>
    <t>32322000-6</t>
  </si>
  <si>
    <t>UKUPNO PLAN NABAVE ZA 2026.</t>
  </si>
  <si>
    <t>01.01.2026.</t>
  </si>
  <si>
    <t>31.12.2026.</t>
  </si>
  <si>
    <t>4.2.</t>
  </si>
  <si>
    <t>6.1</t>
  </si>
  <si>
    <t>Radna odjeća</t>
  </si>
  <si>
    <t>18110000-3</t>
  </si>
  <si>
    <t>Instaliranje klimatizacije</t>
  </si>
  <si>
    <t>45331220-4</t>
  </si>
  <si>
    <t>Tehničke usluge (građevinske)</t>
  </si>
  <si>
    <t>71300000-1</t>
  </si>
  <si>
    <t>7.9.</t>
  </si>
  <si>
    <t>7.10.</t>
  </si>
  <si>
    <t>7.11.</t>
  </si>
  <si>
    <t>Klimatizacijski uređaji</t>
  </si>
  <si>
    <t>42512000-8</t>
  </si>
  <si>
    <t>Podne obloge</t>
  </si>
  <si>
    <t>44112200-0</t>
  </si>
  <si>
    <t>Sanitarna oprema</t>
  </si>
  <si>
    <t>39715300-0</t>
  </si>
  <si>
    <t>Sanitarni proizvodi</t>
  </si>
  <si>
    <t>44411000-4</t>
  </si>
  <si>
    <t>Školske ploče</t>
  </si>
  <si>
    <t>39292100-6</t>
  </si>
  <si>
    <t>Školski namještaj</t>
  </si>
  <si>
    <t>39160000-1</t>
  </si>
  <si>
    <t>8.</t>
  </si>
  <si>
    <t>8.1.</t>
  </si>
  <si>
    <t>8.2.</t>
  </si>
  <si>
    <t>8.3.</t>
  </si>
  <si>
    <t>8.4.</t>
  </si>
  <si>
    <t>8.5.</t>
  </si>
  <si>
    <t>8.6.</t>
  </si>
  <si>
    <t>8.7.</t>
  </si>
  <si>
    <t>8.8.</t>
  </si>
  <si>
    <t>8.9.</t>
  </si>
  <si>
    <t>8.10.</t>
  </si>
  <si>
    <t>8.11.</t>
  </si>
  <si>
    <t>8.12.</t>
  </si>
  <si>
    <t>8.13.</t>
  </si>
  <si>
    <t>8.14.</t>
  </si>
  <si>
    <t>Električni aparati za kućanstvo</t>
  </si>
  <si>
    <t>39710000-2</t>
  </si>
  <si>
    <t>Temeljem čl. 28. Zakona o javnoj nabavi (NN 120/16 i 114/22), Pravilnika o planu nabave, registru ugovora, prethodnom savjetovanju i analizi tržišta u javnoj nabavi (NN 101/17. i 144/20.) i čl. 72. Statuta OŠ Markušica Ravnatelj Škole donosi :</t>
  </si>
  <si>
    <r>
      <t xml:space="preserve">                                            </t>
    </r>
    <r>
      <rPr>
        <b/>
        <sz val="26"/>
        <rFont val="Calibri"/>
        <family val="2"/>
        <charset val="238"/>
      </rPr>
      <t xml:space="preserve">                  </t>
    </r>
    <r>
      <rPr>
        <b/>
        <u/>
        <sz val="26"/>
        <rFont val="Calibri"/>
        <family val="2"/>
        <charset val="238"/>
      </rPr>
      <t xml:space="preserve">  I. IZMJENE I DOPUNE PLANA NABAVE ZA 2026. GODINU</t>
    </r>
    <r>
      <rPr>
        <b/>
        <sz val="26"/>
        <rFont val="Calibri"/>
        <family val="2"/>
        <charset val="238"/>
      </rPr>
      <t xml:space="preserve">         </t>
    </r>
    <r>
      <rPr>
        <b/>
        <sz val="20"/>
        <rFont val="Calibri"/>
        <family val="2"/>
        <charset val="238"/>
      </rPr>
      <t xml:space="preserve">                                                                                Iznosi su u € bez PDV-a</t>
    </r>
  </si>
  <si>
    <t>URBROJ 2196-78-26-01</t>
  </si>
  <si>
    <t>Uredski namještaj</t>
  </si>
  <si>
    <t>39130000-2</t>
  </si>
  <si>
    <t>26.01.2026.</t>
  </si>
  <si>
    <t>KLASA: 400-04/26-01/1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</si>
</sst>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13" x14ac:knownFonts="1">
    <font>
      <sz val="11"/>
      <color theme="1"/>
      <name val="Calibri"/>
      <family val="2"/>
      <charset val="238"/>
      <scheme val="minor"/>
    </font>
    <font>
      <sz val="20"/>
      <name val="Calibri"/>
      <family val="2"/>
      <charset val="238"/>
    </font>
    <font>
      <sz val="20"/>
      <color theme="1"/>
      <name val="Calibri"/>
      <family val="2"/>
      <charset val="238"/>
      <scheme val="minor"/>
    </font>
    <font>
      <b/>
      <sz val="20"/>
      <name val="Calibri"/>
      <family val="2"/>
      <charset val="238"/>
    </font>
    <font>
      <b/>
      <sz val="20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26"/>
      <name val="Calibri"/>
      <family val="2"/>
      <charset val="238"/>
    </font>
    <font>
      <b/>
      <u/>
      <sz val="26"/>
      <name val="Calibri"/>
      <family val="2"/>
      <charset val="238"/>
    </font>
    <font>
      <sz val="20"/>
      <color theme="1"/>
      <name val="Calibri"/>
      <family val="2"/>
      <charset val="238"/>
    </font>
    <font>
      <sz val="22"/>
      <color theme="1"/>
      <name val="Calibri"/>
      <family val="2"/>
      <charset val="238"/>
    </font>
    <font>
      <b/>
      <sz val="22"/>
      <name val="Calibri"/>
      <family val="2"/>
      <charset val="238"/>
    </font>
    <font>
      <sz val="2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wrapText="1"/>
    </xf>
    <xf numFmtId="49" fontId="1" fillId="2" borderId="0" xfId="0" applyNumberFormat="1" applyFont="1" applyFill="1" applyAlignment="1">
      <alignment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49" fontId="2" fillId="2" borderId="0" xfId="0" applyNumberFormat="1" applyFont="1" applyFill="1" applyAlignment="1">
      <alignment wrapText="1"/>
    </xf>
    <xf numFmtId="4" fontId="1" fillId="2" borderId="0" xfId="1" applyNumberFormat="1" applyFont="1" applyFill="1" applyBorder="1" applyAlignment="1">
      <alignment horizontal="center" vertical="center" wrapText="1"/>
    </xf>
    <xf numFmtId="4" fontId="2" fillId="2" borderId="0" xfId="1" applyNumberFormat="1" applyFont="1" applyFill="1" applyBorder="1" applyAlignment="1">
      <alignment horizontal="center" vertical="center" wrapText="1"/>
    </xf>
    <xf numFmtId="4" fontId="2" fillId="0" borderId="0" xfId="1" applyNumberFormat="1" applyFont="1" applyBorder="1" applyAlignment="1">
      <alignment horizontal="center" vertical="center" wrapText="1"/>
    </xf>
    <xf numFmtId="4" fontId="2" fillId="0" borderId="0" xfId="1" applyNumberFormat="1" applyFont="1" applyAlignment="1">
      <alignment horizontal="center" vertical="center" wrapText="1"/>
    </xf>
    <xf numFmtId="49" fontId="9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wrapText="1"/>
    </xf>
    <xf numFmtId="4" fontId="9" fillId="0" borderId="1" xfId="1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wrapText="1"/>
    </xf>
    <xf numFmtId="49" fontId="9" fillId="0" borderId="1" xfId="0" applyNumberFormat="1" applyFont="1" applyBorder="1" applyAlignment="1">
      <alignment horizontal="left"/>
    </xf>
    <xf numFmtId="49" fontId="9" fillId="0" borderId="1" xfId="0" applyNumberFormat="1" applyFont="1" applyBorder="1"/>
    <xf numFmtId="0" fontId="1" fillId="2" borderId="0" xfId="0" applyFont="1" applyFill="1" applyAlignment="1">
      <alignment wrapText="1"/>
    </xf>
    <xf numFmtId="49" fontId="4" fillId="4" borderId="1" xfId="0" applyNumberFormat="1" applyFon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4" fontId="4" fillId="4" borderId="1" xfId="1" applyNumberFormat="1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2" fillId="2" borderId="0" xfId="0" applyFont="1" applyFill="1" applyBorder="1"/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wrapText="1"/>
    </xf>
    <xf numFmtId="49" fontId="9" fillId="2" borderId="1" xfId="0" applyNumberFormat="1" applyFont="1" applyFill="1" applyBorder="1" applyAlignment="1">
      <alignment horizontal="left"/>
    </xf>
    <xf numFmtId="0" fontId="9" fillId="2" borderId="1" xfId="0" applyFont="1" applyFill="1" applyBorder="1" applyAlignment="1">
      <alignment wrapText="1"/>
    </xf>
    <xf numFmtId="4" fontId="9" fillId="2" borderId="1" xfId="1" applyNumberFormat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left" wrapText="1"/>
    </xf>
    <xf numFmtId="49" fontId="4" fillId="2" borderId="0" xfId="0" applyNumberFormat="1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4" fontId="4" fillId="2" borderId="0" xfId="1" applyNumberFormat="1" applyFont="1" applyFill="1" applyBorder="1" applyAlignment="1">
      <alignment horizontal="center" vertical="center" wrapText="1"/>
    </xf>
    <xf numFmtId="0" fontId="12" fillId="0" borderId="0" xfId="0" applyFont="1"/>
    <xf numFmtId="0" fontId="9" fillId="0" borderId="1" xfId="0" applyFont="1" applyBorder="1" applyAlignment="1">
      <alignment horizontal="center" wrapText="1"/>
    </xf>
    <xf numFmtId="0" fontId="9" fillId="0" borderId="0" xfId="0" applyFont="1"/>
    <xf numFmtId="49" fontId="9" fillId="2" borderId="1" xfId="0" applyNumberFormat="1" applyFont="1" applyFill="1" applyBorder="1"/>
    <xf numFmtId="0" fontId="2" fillId="3" borderId="0" xfId="0" applyFont="1" applyFill="1"/>
    <xf numFmtId="14" fontId="9" fillId="4" borderId="1" xfId="0" applyNumberFormat="1" applyFont="1" applyFill="1" applyBorder="1" applyAlignment="1">
      <alignment horizontal="center" wrapText="1"/>
    </xf>
    <xf numFmtId="14" fontId="9" fillId="5" borderId="1" xfId="0" applyNumberFormat="1" applyFont="1" applyFill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49" fontId="9" fillId="2" borderId="0" xfId="0" applyNumberFormat="1" applyFont="1" applyFill="1" applyAlignment="1">
      <alignment wrapText="1"/>
    </xf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wrapText="1"/>
    </xf>
    <xf numFmtId="4" fontId="9" fillId="2" borderId="0" xfId="1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wrapText="1"/>
    </xf>
    <xf numFmtId="0" fontId="9" fillId="0" borderId="1" xfId="0" applyFont="1" applyBorder="1" applyAlignment="1">
      <alignment horizontal="left" vertical="top" wrapText="1"/>
    </xf>
    <xf numFmtId="0" fontId="9" fillId="2" borderId="0" xfId="0" applyFont="1" applyFill="1" applyBorder="1" applyAlignment="1">
      <alignment wrapText="1"/>
    </xf>
    <xf numFmtId="0" fontId="10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wrapText="1"/>
    </xf>
    <xf numFmtId="0" fontId="9" fillId="4" borderId="2" xfId="0" applyFont="1" applyFill="1" applyBorder="1" applyAlignment="1">
      <alignment horizontal="center" wrapText="1"/>
    </xf>
    <xf numFmtId="0" fontId="9" fillId="4" borderId="4" xfId="0" applyFont="1" applyFill="1" applyBorder="1" applyAlignment="1">
      <alignment horizontal="center" wrapText="1"/>
    </xf>
    <xf numFmtId="0" fontId="9" fillId="4" borderId="3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11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wrapText="1"/>
    </xf>
    <xf numFmtId="4" fontId="9" fillId="4" borderId="2" xfId="1" applyNumberFormat="1" applyFont="1" applyFill="1" applyBorder="1" applyAlignment="1">
      <alignment horizontal="center" vertical="center" wrapText="1"/>
    </xf>
    <xf numFmtId="4" fontId="9" fillId="4" borderId="4" xfId="1" applyNumberFormat="1" applyFont="1" applyFill="1" applyBorder="1" applyAlignment="1">
      <alignment horizontal="center" vertical="center" wrapText="1"/>
    </xf>
    <xf numFmtId="4" fontId="9" fillId="4" borderId="3" xfId="1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0" fontId="9" fillId="4" borderId="1" xfId="0" applyFont="1" applyFill="1" applyBorder="1" applyAlignment="1">
      <alignment horizontal="center" wrapText="1"/>
    </xf>
    <xf numFmtId="49" fontId="9" fillId="4" borderId="2" xfId="0" applyNumberFormat="1" applyFont="1" applyFill="1" applyBorder="1" applyAlignment="1">
      <alignment horizontal="center" textRotation="90" wrapText="1"/>
    </xf>
    <xf numFmtId="49" fontId="9" fillId="4" borderId="4" xfId="0" applyNumberFormat="1" applyFont="1" applyFill="1" applyBorder="1" applyAlignment="1">
      <alignment horizontal="center" textRotation="90" wrapText="1"/>
    </xf>
    <xf numFmtId="49" fontId="9" fillId="4" borderId="3" xfId="0" applyNumberFormat="1" applyFont="1" applyFill="1" applyBorder="1" applyAlignment="1">
      <alignment horizontal="center" textRotation="90" wrapText="1"/>
    </xf>
    <xf numFmtId="0" fontId="9" fillId="4" borderId="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86E76-4296-4AE2-87B4-7344505929A3}">
  <sheetPr>
    <pageSetUpPr fitToPage="1"/>
  </sheetPr>
  <dimension ref="A1:M75"/>
  <sheetViews>
    <sheetView tabSelected="1" view="pageBreakPreview" zoomScale="70" zoomScaleNormal="55" zoomScaleSheetLayoutView="70" workbookViewId="0">
      <selection activeCell="D7" sqref="D7"/>
    </sheetView>
  </sheetViews>
  <sheetFormatPr defaultRowHeight="25.8" x14ac:dyDescent="0.5"/>
  <cols>
    <col min="1" max="1" width="8.88671875" style="2"/>
    <col min="2" max="2" width="9.21875" style="5" customWidth="1"/>
    <col min="3" max="3" width="41.44140625" style="1" customWidth="1"/>
    <col min="4" max="4" width="22.6640625" style="1" customWidth="1"/>
    <col min="5" max="5" width="50" style="13" bestFit="1" customWidth="1"/>
    <col min="6" max="6" width="36.77734375" style="1" bestFit="1" customWidth="1"/>
    <col min="7" max="7" width="19.5546875" style="1" customWidth="1"/>
    <col min="8" max="8" width="41.77734375" style="1" bestFit="1" customWidth="1"/>
    <col min="9" max="9" width="24.5546875" style="1" customWidth="1"/>
    <col min="10" max="10" width="24.6640625" style="1" customWidth="1"/>
    <col min="11" max="11" width="14.44140625" style="1" customWidth="1"/>
    <col min="12" max="12" width="0" style="2" hidden="1" customWidth="1"/>
    <col min="13" max="13" width="8.88671875" style="2"/>
    <col min="14" max="14" width="18.6640625" style="2" bestFit="1" customWidth="1"/>
    <col min="15" max="16384" width="8.88671875" style="2"/>
  </cols>
  <sheetData>
    <row r="1" spans="1:11" ht="28.8" x14ac:dyDescent="0.55000000000000004">
      <c r="A1" s="24"/>
      <c r="B1" s="64" t="s">
        <v>0</v>
      </c>
      <c r="C1" s="64"/>
      <c r="D1" s="64"/>
      <c r="E1" s="64"/>
      <c r="F1" s="64"/>
      <c r="G1" s="64"/>
      <c r="H1" s="64"/>
      <c r="I1" s="64"/>
      <c r="J1" s="64"/>
      <c r="K1" s="25"/>
    </row>
    <row r="2" spans="1:11" ht="28.8" x14ac:dyDescent="0.55000000000000004">
      <c r="A2" s="24"/>
      <c r="B2" s="64" t="s">
        <v>1</v>
      </c>
      <c r="C2" s="64"/>
      <c r="D2" s="64"/>
      <c r="E2" s="64"/>
      <c r="F2" s="64"/>
      <c r="G2" s="64"/>
      <c r="H2" s="64"/>
      <c r="I2" s="64"/>
      <c r="J2" s="64"/>
      <c r="K2" s="25"/>
    </row>
    <row r="3" spans="1:11" x14ac:dyDescent="0.5">
      <c r="A3" s="24"/>
      <c r="B3" s="26"/>
      <c r="C3" s="26"/>
      <c r="D3" s="26"/>
      <c r="E3" s="26"/>
      <c r="F3" s="26"/>
      <c r="G3" s="26"/>
      <c r="H3" s="26"/>
      <c r="I3" s="38"/>
      <c r="J3" s="38"/>
      <c r="K3" s="25"/>
    </row>
    <row r="4" spans="1:11" x14ac:dyDescent="0.5">
      <c r="A4" s="24"/>
      <c r="B4" s="65" t="s">
        <v>163</v>
      </c>
      <c r="C4" s="65"/>
      <c r="D4" s="65"/>
      <c r="E4" s="65"/>
      <c r="F4" s="65"/>
      <c r="G4" s="65"/>
      <c r="H4" s="65"/>
      <c r="I4" s="65"/>
      <c r="J4" s="65"/>
      <c r="K4" s="25"/>
    </row>
    <row r="5" spans="1:11" x14ac:dyDescent="0.5">
      <c r="A5" s="24"/>
      <c r="B5" s="65" t="s">
        <v>159</v>
      </c>
      <c r="C5" s="65"/>
      <c r="D5" s="65"/>
      <c r="E5" s="65"/>
      <c r="F5" s="65"/>
      <c r="G5" s="65"/>
      <c r="H5" s="65"/>
      <c r="I5" s="65"/>
      <c r="J5" s="65"/>
      <c r="K5" s="25"/>
    </row>
    <row r="6" spans="1:11" ht="5.4" customHeight="1" x14ac:dyDescent="0.5">
      <c r="A6" s="24"/>
      <c r="B6" s="55"/>
      <c r="C6" s="55"/>
      <c r="D6" s="55"/>
      <c r="E6" s="55"/>
      <c r="F6" s="55"/>
      <c r="G6" s="55"/>
      <c r="H6" s="55"/>
      <c r="I6" s="55"/>
      <c r="J6" s="55"/>
      <c r="K6" s="25"/>
    </row>
    <row r="7" spans="1:11" ht="29.4" customHeight="1" x14ac:dyDescent="0.5">
      <c r="A7" s="24"/>
      <c r="B7" s="78" t="s">
        <v>162</v>
      </c>
      <c r="C7" s="78"/>
      <c r="D7" s="57"/>
      <c r="E7" s="57"/>
      <c r="F7" s="57"/>
      <c r="G7" s="57"/>
      <c r="H7" s="57"/>
      <c r="I7" s="57"/>
      <c r="J7" s="57"/>
      <c r="K7" s="25"/>
    </row>
    <row r="8" spans="1:11" ht="29.4" customHeight="1" x14ac:dyDescent="0.5">
      <c r="A8" s="24"/>
      <c r="B8" s="36"/>
      <c r="C8" s="36"/>
      <c r="D8" s="55"/>
      <c r="E8" s="55"/>
      <c r="F8" s="55"/>
      <c r="G8" s="55"/>
      <c r="H8" s="55"/>
      <c r="I8" s="55"/>
      <c r="J8" s="55"/>
      <c r="K8" s="25"/>
    </row>
    <row r="9" spans="1:11" ht="14.4" customHeight="1" x14ac:dyDescent="0.5">
      <c r="A9" s="24"/>
      <c r="B9" s="36"/>
      <c r="C9" s="36"/>
      <c r="D9" s="52"/>
      <c r="E9" s="52"/>
      <c r="F9" s="52"/>
      <c r="G9" s="52"/>
      <c r="H9" s="52"/>
      <c r="I9" s="53"/>
      <c r="J9" s="53"/>
      <c r="K9" s="25"/>
    </row>
    <row r="10" spans="1:11" s="7" customFormat="1" ht="55.2" customHeight="1" x14ac:dyDescent="0.55000000000000004">
      <c r="A10" s="27"/>
      <c r="B10" s="69" t="s">
        <v>157</v>
      </c>
      <c r="C10" s="69"/>
      <c r="D10" s="69"/>
      <c r="E10" s="69"/>
      <c r="F10" s="69"/>
      <c r="G10" s="69"/>
      <c r="H10" s="69"/>
      <c r="I10" s="69"/>
      <c r="J10" s="69"/>
      <c r="K10" s="69"/>
    </row>
    <row r="11" spans="1:11" s="7" customFormat="1" ht="55.2" customHeight="1" x14ac:dyDescent="0.55000000000000004">
      <c r="A11" s="27"/>
      <c r="B11" s="56"/>
      <c r="C11" s="56"/>
      <c r="D11" s="56"/>
      <c r="E11" s="56"/>
      <c r="F11" s="56"/>
      <c r="G11" s="56"/>
      <c r="H11" s="56"/>
      <c r="I11" s="56"/>
      <c r="J11" s="56"/>
      <c r="K11" s="56"/>
    </row>
    <row r="12" spans="1:11" x14ac:dyDescent="0.5">
      <c r="A12" s="24"/>
      <c r="B12" s="70"/>
      <c r="C12" s="70"/>
      <c r="D12" s="70"/>
      <c r="E12" s="70"/>
      <c r="F12" s="70"/>
      <c r="G12" s="70"/>
      <c r="H12" s="70"/>
      <c r="I12" s="70"/>
      <c r="J12" s="70"/>
      <c r="K12" s="25"/>
    </row>
    <row r="13" spans="1:11" ht="80.400000000000006" customHeight="1" x14ac:dyDescent="0.5">
      <c r="B13" s="61" t="s">
        <v>158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1:11" ht="103.2" customHeight="1" x14ac:dyDescent="0.5">
      <c r="B14" s="72" t="s">
        <v>33</v>
      </c>
      <c r="C14" s="75" t="s">
        <v>32</v>
      </c>
      <c r="D14" s="58" t="s">
        <v>34</v>
      </c>
      <c r="E14" s="66" t="s">
        <v>89</v>
      </c>
      <c r="F14" s="71" t="s">
        <v>2</v>
      </c>
      <c r="G14" s="58" t="s">
        <v>35</v>
      </c>
      <c r="H14" s="58" t="s">
        <v>36</v>
      </c>
      <c r="I14" s="58" t="s">
        <v>37</v>
      </c>
      <c r="J14" s="58" t="s">
        <v>38</v>
      </c>
      <c r="K14" s="58" t="s">
        <v>39</v>
      </c>
    </row>
    <row r="15" spans="1:11" x14ac:dyDescent="0.5">
      <c r="B15" s="73"/>
      <c r="C15" s="76"/>
      <c r="D15" s="59"/>
      <c r="E15" s="67"/>
      <c r="F15" s="71"/>
      <c r="G15" s="59"/>
      <c r="H15" s="59"/>
      <c r="I15" s="59"/>
      <c r="J15" s="59"/>
      <c r="K15" s="59"/>
    </row>
    <row r="16" spans="1:11" x14ac:dyDescent="0.5">
      <c r="B16" s="73"/>
      <c r="C16" s="76"/>
      <c r="D16" s="59"/>
      <c r="E16" s="67"/>
      <c r="F16" s="71"/>
      <c r="G16" s="59"/>
      <c r="H16" s="59"/>
      <c r="I16" s="59"/>
      <c r="J16" s="59"/>
      <c r="K16" s="59"/>
    </row>
    <row r="17" spans="2:12" x14ac:dyDescent="0.5">
      <c r="B17" s="73"/>
      <c r="C17" s="76"/>
      <c r="D17" s="59"/>
      <c r="E17" s="67"/>
      <c r="F17" s="71"/>
      <c r="G17" s="59"/>
      <c r="H17" s="59"/>
      <c r="I17" s="59"/>
      <c r="J17" s="59"/>
      <c r="K17" s="59"/>
    </row>
    <row r="18" spans="2:12" s="40" customFormat="1" ht="6" customHeight="1" x14ac:dyDescent="0.5">
      <c r="B18" s="74"/>
      <c r="C18" s="77"/>
      <c r="D18" s="60"/>
      <c r="E18" s="68"/>
      <c r="F18" s="71"/>
      <c r="G18" s="60"/>
      <c r="H18" s="60"/>
      <c r="I18" s="60"/>
      <c r="J18" s="60"/>
      <c r="K18" s="60"/>
    </row>
    <row r="19" spans="2:12" ht="51.6" x14ac:dyDescent="0.5">
      <c r="B19" s="21" t="s">
        <v>4</v>
      </c>
      <c r="C19" s="22" t="s">
        <v>3</v>
      </c>
      <c r="D19" s="22"/>
      <c r="E19" s="23">
        <f>SUM(E20:E20)</f>
        <v>400</v>
      </c>
      <c r="F19" s="22"/>
      <c r="G19" s="22"/>
      <c r="H19" s="22"/>
      <c r="I19" s="22"/>
      <c r="J19" s="22"/>
      <c r="K19" s="22"/>
      <c r="L19" s="2">
        <v>52</v>
      </c>
    </row>
    <row r="20" spans="2:12" ht="78" customHeight="1" x14ac:dyDescent="0.5">
      <c r="B20" s="14" t="s">
        <v>5</v>
      </c>
      <c r="C20" s="15" t="s">
        <v>51</v>
      </c>
      <c r="D20" s="15" t="s">
        <v>50</v>
      </c>
      <c r="E20" s="16">
        <v>400</v>
      </c>
      <c r="F20" s="15" t="s">
        <v>7</v>
      </c>
      <c r="G20" s="15"/>
      <c r="H20" s="15" t="s">
        <v>6</v>
      </c>
      <c r="I20" s="17" t="s">
        <v>115</v>
      </c>
      <c r="J20" s="17" t="s">
        <v>116</v>
      </c>
      <c r="K20" s="3">
        <v>3213</v>
      </c>
    </row>
    <row r="21" spans="2:12" s="7" customFormat="1" x14ac:dyDescent="0.5">
      <c r="B21" s="21" t="s">
        <v>8</v>
      </c>
      <c r="C21" s="22" t="s">
        <v>9</v>
      </c>
      <c r="D21" s="22"/>
      <c r="E21" s="23">
        <f>SUM(E22:E25)</f>
        <v>20000</v>
      </c>
      <c r="F21" s="22"/>
      <c r="G21" s="22"/>
      <c r="H21" s="22"/>
      <c r="I21" s="22"/>
      <c r="J21" s="46"/>
      <c r="K21" s="22"/>
      <c r="L21" s="7">
        <v>41</v>
      </c>
    </row>
    <row r="22" spans="2:12" s="7" customFormat="1" ht="51.6" x14ac:dyDescent="0.5">
      <c r="B22" s="30" t="s">
        <v>40</v>
      </c>
      <c r="C22" s="31" t="s">
        <v>67</v>
      </c>
      <c r="D22" s="31" t="s">
        <v>10</v>
      </c>
      <c r="E22" s="32">
        <v>2000</v>
      </c>
      <c r="F22" s="31" t="s">
        <v>7</v>
      </c>
      <c r="G22" s="31"/>
      <c r="H22" s="31" t="s">
        <v>11</v>
      </c>
      <c r="I22" s="33" t="str">
        <f>I20</f>
        <v>01.01.2026.</v>
      </c>
      <c r="J22" s="17" t="str">
        <f>J20</f>
        <v>31.12.2026.</v>
      </c>
      <c r="K22" s="34">
        <v>3222</v>
      </c>
    </row>
    <row r="23" spans="2:12" s="7" customFormat="1" ht="51.6" x14ac:dyDescent="0.5">
      <c r="B23" s="30" t="s">
        <v>41</v>
      </c>
      <c r="C23" s="31" t="s">
        <v>68</v>
      </c>
      <c r="D23" s="31" t="s">
        <v>69</v>
      </c>
      <c r="E23" s="32">
        <v>4000</v>
      </c>
      <c r="F23" s="31" t="s">
        <v>7</v>
      </c>
      <c r="G23" s="31"/>
      <c r="H23" s="31" t="s">
        <v>11</v>
      </c>
      <c r="I23" s="33" t="str">
        <f>I22</f>
        <v>01.01.2026.</v>
      </c>
      <c r="J23" s="17" t="str">
        <f>J20</f>
        <v>31.12.2026.</v>
      </c>
      <c r="K23" s="34">
        <v>3222</v>
      </c>
    </row>
    <row r="24" spans="2:12" s="7" customFormat="1" ht="51.6" x14ac:dyDescent="0.5">
      <c r="B24" s="30" t="s">
        <v>42</v>
      </c>
      <c r="C24" s="31" t="s">
        <v>70</v>
      </c>
      <c r="D24" s="31" t="s">
        <v>71</v>
      </c>
      <c r="E24" s="32">
        <v>10200</v>
      </c>
      <c r="F24" s="31" t="s">
        <v>7</v>
      </c>
      <c r="G24" s="31"/>
      <c r="H24" s="31" t="s">
        <v>85</v>
      </c>
      <c r="I24" s="33" t="str">
        <f t="shared" ref="I24:I25" si="0">I22</f>
        <v>01.01.2026.</v>
      </c>
      <c r="J24" s="17" t="str">
        <f t="shared" ref="J24:J25" si="1">J22</f>
        <v>31.12.2026.</v>
      </c>
      <c r="K24" s="34">
        <v>3222</v>
      </c>
    </row>
    <row r="25" spans="2:12" s="7" customFormat="1" ht="51.6" x14ac:dyDescent="0.5">
      <c r="B25" s="30" t="s">
        <v>43</v>
      </c>
      <c r="C25" s="31" t="s">
        <v>65</v>
      </c>
      <c r="D25" s="31" t="s">
        <v>66</v>
      </c>
      <c r="E25" s="32">
        <v>3800</v>
      </c>
      <c r="F25" s="31" t="s">
        <v>7</v>
      </c>
      <c r="G25" s="31"/>
      <c r="H25" s="31" t="s">
        <v>11</v>
      </c>
      <c r="I25" s="33" t="str">
        <f t="shared" si="0"/>
        <v>01.01.2026.</v>
      </c>
      <c r="J25" s="17" t="str">
        <f t="shared" si="1"/>
        <v>31.12.2026.</v>
      </c>
      <c r="K25" s="35">
        <v>3222</v>
      </c>
    </row>
    <row r="26" spans="2:12" ht="51.6" x14ac:dyDescent="0.5">
      <c r="B26" s="21" t="s">
        <v>12</v>
      </c>
      <c r="C26" s="22" t="s">
        <v>13</v>
      </c>
      <c r="D26" s="22"/>
      <c r="E26" s="23">
        <f>SUM(E27:E30)</f>
        <v>2880</v>
      </c>
      <c r="F26" s="22"/>
      <c r="G26" s="22"/>
      <c r="H26" s="22"/>
      <c r="I26" s="22"/>
      <c r="J26" s="22"/>
      <c r="K26" s="22"/>
      <c r="L26" s="2">
        <v>52</v>
      </c>
    </row>
    <row r="27" spans="2:12" ht="124.2" customHeight="1" x14ac:dyDescent="0.5">
      <c r="B27" s="18" t="s">
        <v>44</v>
      </c>
      <c r="C27" s="54" t="s">
        <v>53</v>
      </c>
      <c r="D27" s="15" t="s">
        <v>52</v>
      </c>
      <c r="E27" s="16">
        <v>720</v>
      </c>
      <c r="F27" s="15" t="s">
        <v>7</v>
      </c>
      <c r="G27" s="15"/>
      <c r="H27" s="15" t="s">
        <v>6</v>
      </c>
      <c r="I27" s="17" t="str">
        <f>I25</f>
        <v>01.01.2026.</v>
      </c>
      <c r="J27" s="17" t="str">
        <f>J25</f>
        <v>31.12.2026.</v>
      </c>
      <c r="K27" s="4">
        <v>3221</v>
      </c>
    </row>
    <row r="28" spans="2:12" ht="51.6" x14ac:dyDescent="0.5">
      <c r="B28" s="18" t="s">
        <v>45</v>
      </c>
      <c r="C28" s="15" t="s">
        <v>54</v>
      </c>
      <c r="D28" s="15" t="s">
        <v>14</v>
      </c>
      <c r="E28" s="16">
        <v>320</v>
      </c>
      <c r="F28" s="15" t="s">
        <v>7</v>
      </c>
      <c r="G28" s="15"/>
      <c r="H28" s="15" t="s">
        <v>6</v>
      </c>
      <c r="I28" s="17" t="str">
        <f>I27</f>
        <v>01.01.2026.</v>
      </c>
      <c r="J28" s="17" t="str">
        <f>J27</f>
        <v>31.12.2026.</v>
      </c>
      <c r="K28" s="4">
        <v>3221</v>
      </c>
    </row>
    <row r="29" spans="2:12" ht="51.6" x14ac:dyDescent="0.5">
      <c r="B29" s="18" t="s">
        <v>72</v>
      </c>
      <c r="C29" s="15" t="s">
        <v>86</v>
      </c>
      <c r="D29" s="15" t="s">
        <v>55</v>
      </c>
      <c r="E29" s="16">
        <v>1200</v>
      </c>
      <c r="F29" s="15" t="s">
        <v>7</v>
      </c>
      <c r="G29" s="15"/>
      <c r="H29" s="15" t="s">
        <v>6</v>
      </c>
      <c r="I29" s="17" t="str">
        <f t="shared" ref="I29:I30" si="2">I27</f>
        <v>01.01.2026.</v>
      </c>
      <c r="J29" s="17" t="str">
        <f t="shared" ref="J29:J30" si="3">J27</f>
        <v>31.12.2026.</v>
      </c>
      <c r="K29" s="4">
        <v>3221</v>
      </c>
    </row>
    <row r="30" spans="2:12" ht="104.4" customHeight="1" x14ac:dyDescent="0.5">
      <c r="B30" s="18" t="s">
        <v>73</v>
      </c>
      <c r="C30" s="15" t="s">
        <v>57</v>
      </c>
      <c r="D30" s="15" t="s">
        <v>56</v>
      </c>
      <c r="E30" s="16">
        <v>640</v>
      </c>
      <c r="F30" s="15" t="s">
        <v>7</v>
      </c>
      <c r="G30" s="15"/>
      <c r="H30" s="15" t="s">
        <v>6</v>
      </c>
      <c r="I30" s="17" t="str">
        <f t="shared" si="2"/>
        <v>01.01.2026.</v>
      </c>
      <c r="J30" s="17" t="str">
        <f t="shared" si="3"/>
        <v>31.12.2026.</v>
      </c>
      <c r="K30" s="4">
        <v>3221</v>
      </c>
    </row>
    <row r="31" spans="2:12" ht="105.6" customHeight="1" x14ac:dyDescent="0.5">
      <c r="B31" s="21" t="s">
        <v>15</v>
      </c>
      <c r="C31" s="22" t="s">
        <v>88</v>
      </c>
      <c r="D31" s="22"/>
      <c r="E31" s="23">
        <f>SUM(E32:E33)</f>
        <v>1440</v>
      </c>
      <c r="F31" s="22"/>
      <c r="G31" s="22"/>
      <c r="H31" s="22"/>
      <c r="I31" s="22"/>
      <c r="J31" s="22"/>
      <c r="K31" s="22"/>
      <c r="L31" s="2">
        <v>52</v>
      </c>
    </row>
    <row r="32" spans="2:12" ht="51.6" x14ac:dyDescent="0.5">
      <c r="B32" s="19" t="s">
        <v>46</v>
      </c>
      <c r="C32" s="15" t="s">
        <v>16</v>
      </c>
      <c r="D32" s="15" t="s">
        <v>17</v>
      </c>
      <c r="E32" s="16">
        <v>800</v>
      </c>
      <c r="F32" s="15" t="s">
        <v>7</v>
      </c>
      <c r="G32" s="15"/>
      <c r="H32" s="15" t="s">
        <v>6</v>
      </c>
      <c r="I32" s="17" t="str">
        <f>I30</f>
        <v>01.01.2026.</v>
      </c>
      <c r="J32" s="17" t="str">
        <f>J30</f>
        <v>31.12.2026.</v>
      </c>
      <c r="K32" s="3">
        <v>3224</v>
      </c>
    </row>
    <row r="33" spans="2:12" ht="51.6" x14ac:dyDescent="0.5">
      <c r="B33" s="19" t="s">
        <v>117</v>
      </c>
      <c r="C33" s="15" t="s">
        <v>87</v>
      </c>
      <c r="D33" s="15" t="s">
        <v>58</v>
      </c>
      <c r="E33" s="16">
        <v>640</v>
      </c>
      <c r="F33" s="15" t="s">
        <v>7</v>
      </c>
      <c r="G33" s="15"/>
      <c r="H33" s="15" t="s">
        <v>6</v>
      </c>
      <c r="I33" s="17" t="str">
        <f>I32</f>
        <v>01.01.2026.</v>
      </c>
      <c r="J33" s="17" t="str">
        <f>J32</f>
        <v>31.12.2026.</v>
      </c>
      <c r="K33" s="3">
        <v>3224</v>
      </c>
    </row>
    <row r="34" spans="2:12" ht="30" customHeight="1" x14ac:dyDescent="0.5">
      <c r="B34" s="21" t="s">
        <v>18</v>
      </c>
      <c r="C34" s="22" t="s">
        <v>19</v>
      </c>
      <c r="D34" s="22"/>
      <c r="E34" s="23">
        <f>SUM(E35:E37)</f>
        <v>6936</v>
      </c>
      <c r="F34" s="22"/>
      <c r="G34" s="22"/>
      <c r="H34" s="22"/>
      <c r="I34" s="22"/>
      <c r="J34" s="22"/>
      <c r="K34" s="22"/>
      <c r="L34" s="2">
        <v>52</v>
      </c>
    </row>
    <row r="35" spans="2:12" ht="32.4" customHeight="1" x14ac:dyDescent="0.5">
      <c r="B35" s="19" t="s">
        <v>47</v>
      </c>
      <c r="C35" s="15" t="s">
        <v>90</v>
      </c>
      <c r="D35" s="47" t="s">
        <v>105</v>
      </c>
      <c r="E35" s="16">
        <v>5192</v>
      </c>
      <c r="F35" s="15" t="s">
        <v>106</v>
      </c>
      <c r="G35" s="15" t="s">
        <v>81</v>
      </c>
      <c r="H35" s="15" t="s">
        <v>11</v>
      </c>
      <c r="I35" s="17" t="str">
        <f>I33</f>
        <v>01.01.2026.</v>
      </c>
      <c r="J35" s="17" t="str">
        <f>J33</f>
        <v>31.12.2026.</v>
      </c>
      <c r="K35" s="3">
        <v>3223</v>
      </c>
    </row>
    <row r="36" spans="2:12" ht="51.6" x14ac:dyDescent="0.5">
      <c r="B36" s="19" t="s">
        <v>48</v>
      </c>
      <c r="C36" s="15" t="s">
        <v>20</v>
      </c>
      <c r="D36" s="15" t="s">
        <v>21</v>
      </c>
      <c r="E36" s="16">
        <v>1600</v>
      </c>
      <c r="F36" s="15" t="s">
        <v>7</v>
      </c>
      <c r="G36" s="15"/>
      <c r="H36" s="15" t="s">
        <v>6</v>
      </c>
      <c r="I36" s="17" t="str">
        <f>I35</f>
        <v>01.01.2026.</v>
      </c>
      <c r="J36" s="17" t="str">
        <f>J35</f>
        <v>31.12.2026.</v>
      </c>
      <c r="K36" s="3">
        <v>3223</v>
      </c>
    </row>
    <row r="37" spans="2:12" ht="51.6" x14ac:dyDescent="0.5">
      <c r="B37" s="19" t="s">
        <v>49</v>
      </c>
      <c r="C37" s="15" t="s">
        <v>91</v>
      </c>
      <c r="D37" s="15" t="s">
        <v>92</v>
      </c>
      <c r="E37" s="16">
        <v>144</v>
      </c>
      <c r="F37" s="15" t="s">
        <v>7</v>
      </c>
      <c r="G37" s="15"/>
      <c r="H37" s="15" t="s">
        <v>6</v>
      </c>
      <c r="I37" s="17" t="str">
        <f t="shared" ref="I37" si="4">I35</f>
        <v>01.01.2026.</v>
      </c>
      <c r="J37" s="17" t="str">
        <f t="shared" ref="J37" si="5">J35</f>
        <v>31.12.2026.</v>
      </c>
      <c r="K37" s="3">
        <v>3223</v>
      </c>
    </row>
    <row r="38" spans="2:12" ht="35.4" customHeight="1" x14ac:dyDescent="0.5">
      <c r="B38" s="21" t="s">
        <v>22</v>
      </c>
      <c r="C38" s="22" t="s">
        <v>119</v>
      </c>
      <c r="D38" s="22"/>
      <c r="E38" s="23">
        <f>E39</f>
        <v>120</v>
      </c>
      <c r="F38" s="22"/>
      <c r="G38" s="22"/>
      <c r="H38" s="22"/>
      <c r="I38" s="22"/>
      <c r="J38" s="22"/>
      <c r="K38" s="22"/>
      <c r="L38" s="2">
        <v>52</v>
      </c>
    </row>
    <row r="39" spans="2:12" ht="47.4" customHeight="1" x14ac:dyDescent="0.5">
      <c r="B39" s="19" t="s">
        <v>118</v>
      </c>
      <c r="C39" s="15" t="s">
        <v>119</v>
      </c>
      <c r="D39" s="47" t="s">
        <v>120</v>
      </c>
      <c r="E39" s="16">
        <v>120</v>
      </c>
      <c r="F39" s="15" t="str">
        <f>F37</f>
        <v>Postupak jednostavne nabave</v>
      </c>
      <c r="G39" s="15"/>
      <c r="H39" s="15" t="str">
        <f>H37</f>
        <v>Narudžbenica</v>
      </c>
      <c r="I39" s="17" t="str">
        <f>I37</f>
        <v>01.01.2026.</v>
      </c>
      <c r="J39" s="17" t="str">
        <f>J37</f>
        <v>31.12.2026.</v>
      </c>
      <c r="K39" s="3">
        <v>3227</v>
      </c>
    </row>
    <row r="40" spans="2:12" ht="37.200000000000003" customHeight="1" x14ac:dyDescent="0.5">
      <c r="B40" s="21" t="s">
        <v>31</v>
      </c>
      <c r="C40" s="22" t="s">
        <v>23</v>
      </c>
      <c r="D40" s="22"/>
      <c r="E40" s="23">
        <f>SUM(E41:E51)</f>
        <v>31880</v>
      </c>
      <c r="F40" s="22"/>
      <c r="G40" s="22"/>
      <c r="H40" s="22"/>
      <c r="I40" s="22"/>
      <c r="J40" s="22"/>
      <c r="K40" s="22"/>
    </row>
    <row r="41" spans="2:12" ht="51.6" x14ac:dyDescent="0.5">
      <c r="B41" s="19" t="s">
        <v>102</v>
      </c>
      <c r="C41" s="15" t="s">
        <v>83</v>
      </c>
      <c r="D41" s="15" t="s">
        <v>24</v>
      </c>
      <c r="E41" s="16">
        <v>1400</v>
      </c>
      <c r="F41" s="15" t="s">
        <v>7</v>
      </c>
      <c r="G41" s="15"/>
      <c r="H41" s="15" t="str">
        <f>H42</f>
        <v>Ugovor/Narudžbenica</v>
      </c>
      <c r="I41" s="17" t="str">
        <f>I37</f>
        <v>01.01.2026.</v>
      </c>
      <c r="J41" s="17" t="str">
        <f>J37</f>
        <v>31.12.2026.</v>
      </c>
      <c r="K41" s="41">
        <v>3232</v>
      </c>
    </row>
    <row r="42" spans="2:12" ht="51.6" x14ac:dyDescent="0.5">
      <c r="B42" s="19" t="s">
        <v>94</v>
      </c>
      <c r="C42" s="15" t="s">
        <v>121</v>
      </c>
      <c r="D42" s="15" t="s">
        <v>122</v>
      </c>
      <c r="E42" s="16">
        <v>6320</v>
      </c>
      <c r="F42" s="15" t="s">
        <v>7</v>
      </c>
      <c r="G42" s="15"/>
      <c r="H42" s="15" t="str">
        <f>H47</f>
        <v>Ugovor/Narudžbenica</v>
      </c>
      <c r="I42" s="17" t="str">
        <f>I41</f>
        <v>01.01.2026.</v>
      </c>
      <c r="J42" s="17" t="str">
        <f>J41</f>
        <v>31.12.2026.</v>
      </c>
      <c r="K42" s="41">
        <v>3232</v>
      </c>
    </row>
    <row r="43" spans="2:12" ht="51.6" x14ac:dyDescent="0.5">
      <c r="B43" s="19" t="s">
        <v>97</v>
      </c>
      <c r="C43" s="15" t="s">
        <v>123</v>
      </c>
      <c r="D43" s="15" t="s">
        <v>124</v>
      </c>
      <c r="E43" s="16">
        <v>1400</v>
      </c>
      <c r="F43" s="15" t="s">
        <v>7</v>
      </c>
      <c r="G43" s="15"/>
      <c r="H43" s="15" t="str">
        <f>H42</f>
        <v>Ugovor/Narudžbenica</v>
      </c>
      <c r="I43" s="17" t="str">
        <f>I42</f>
        <v>01.01.2026.</v>
      </c>
      <c r="J43" s="17" t="str">
        <f>J42</f>
        <v>31.12.2026.</v>
      </c>
      <c r="K43" s="41">
        <v>3232</v>
      </c>
    </row>
    <row r="44" spans="2:12" ht="51.6" x14ac:dyDescent="0.5">
      <c r="B44" s="19" t="s">
        <v>104</v>
      </c>
      <c r="C44" s="15" t="s">
        <v>78</v>
      </c>
      <c r="D44" s="15" t="s">
        <v>25</v>
      </c>
      <c r="E44" s="16">
        <v>3400</v>
      </c>
      <c r="F44" s="15" t="s">
        <v>7</v>
      </c>
      <c r="G44" s="15"/>
      <c r="H44" s="15" t="s">
        <v>11</v>
      </c>
      <c r="I44" s="17" t="str">
        <f>I41</f>
        <v>01.01.2026.</v>
      </c>
      <c r="J44" s="17" t="str">
        <f>J41</f>
        <v>31.12.2026.</v>
      </c>
      <c r="K44" s="41">
        <v>3238</v>
      </c>
    </row>
    <row r="45" spans="2:12" ht="51.6" x14ac:dyDescent="0.5">
      <c r="B45" s="19" t="s">
        <v>103</v>
      </c>
      <c r="C45" s="15" t="s">
        <v>79</v>
      </c>
      <c r="D45" s="15" t="s">
        <v>26</v>
      </c>
      <c r="E45" s="16">
        <v>112</v>
      </c>
      <c r="F45" s="15" t="s">
        <v>7</v>
      </c>
      <c r="G45" s="15"/>
      <c r="H45" s="15" t="s">
        <v>11</v>
      </c>
      <c r="I45" s="17" t="str">
        <f>I41</f>
        <v>01.01.2026.</v>
      </c>
      <c r="J45" s="17" t="str">
        <f>J41</f>
        <v>31.12.2026.</v>
      </c>
      <c r="K45" s="41">
        <v>3231</v>
      </c>
    </row>
    <row r="46" spans="2:12" ht="51.6" x14ac:dyDescent="0.5">
      <c r="B46" s="19" t="s">
        <v>109</v>
      </c>
      <c r="C46" s="15" t="s">
        <v>80</v>
      </c>
      <c r="D46" s="15" t="s">
        <v>27</v>
      </c>
      <c r="E46" s="16">
        <v>240</v>
      </c>
      <c r="F46" s="15" t="s">
        <v>7</v>
      </c>
      <c r="G46" s="15"/>
      <c r="H46" s="15" t="s">
        <v>11</v>
      </c>
      <c r="I46" s="17" t="str">
        <f t="shared" ref="I46:J50" si="6">I44</f>
        <v>01.01.2026.</v>
      </c>
      <c r="J46" s="17" t="str">
        <f t="shared" si="6"/>
        <v>31.12.2026.</v>
      </c>
      <c r="K46" s="41">
        <v>3231</v>
      </c>
    </row>
    <row r="47" spans="2:12" ht="51.6" x14ac:dyDescent="0.5">
      <c r="B47" s="19" t="s">
        <v>110</v>
      </c>
      <c r="C47" s="15" t="s">
        <v>59</v>
      </c>
      <c r="D47" s="15" t="s">
        <v>28</v>
      </c>
      <c r="E47" s="16">
        <v>1120</v>
      </c>
      <c r="F47" s="15" t="s">
        <v>7</v>
      </c>
      <c r="G47" s="15"/>
      <c r="H47" s="15" t="s">
        <v>85</v>
      </c>
      <c r="I47" s="17" t="str">
        <f t="shared" si="6"/>
        <v>01.01.2026.</v>
      </c>
      <c r="J47" s="17" t="str">
        <f t="shared" si="6"/>
        <v>31.12.2026.</v>
      </c>
      <c r="K47" s="41">
        <v>3236</v>
      </c>
    </row>
    <row r="48" spans="2:12" ht="46.8" customHeight="1" x14ac:dyDescent="0.5">
      <c r="B48" s="19" t="s">
        <v>111</v>
      </c>
      <c r="C48" s="15" t="s">
        <v>60</v>
      </c>
      <c r="D48" s="15" t="s">
        <v>29</v>
      </c>
      <c r="E48" s="16">
        <v>1328</v>
      </c>
      <c r="F48" s="15" t="s">
        <v>7</v>
      </c>
      <c r="G48" s="15"/>
      <c r="H48" s="15" t="s">
        <v>11</v>
      </c>
      <c r="I48" s="17" t="str">
        <f t="shared" si="6"/>
        <v>01.01.2026.</v>
      </c>
      <c r="J48" s="17" t="str">
        <f t="shared" si="6"/>
        <v>31.12.2026.</v>
      </c>
      <c r="K48" s="41">
        <v>3292</v>
      </c>
    </row>
    <row r="49" spans="1:13" ht="75" customHeight="1" x14ac:dyDescent="0.5">
      <c r="B49" s="19" t="s">
        <v>125</v>
      </c>
      <c r="C49" s="15" t="s">
        <v>76</v>
      </c>
      <c r="D49" s="15" t="s">
        <v>75</v>
      </c>
      <c r="E49" s="16">
        <v>960</v>
      </c>
      <c r="F49" s="15" t="s">
        <v>7</v>
      </c>
      <c r="G49" s="15"/>
      <c r="H49" s="15" t="s">
        <v>6</v>
      </c>
      <c r="I49" s="17" t="str">
        <f t="shared" si="6"/>
        <v>01.01.2026.</v>
      </c>
      <c r="J49" s="17" t="str">
        <f t="shared" si="6"/>
        <v>31.12.2026.</v>
      </c>
      <c r="K49" s="41">
        <v>3234</v>
      </c>
    </row>
    <row r="50" spans="1:13" ht="47.4" customHeight="1" x14ac:dyDescent="0.5">
      <c r="B50" s="19" t="s">
        <v>126</v>
      </c>
      <c r="C50" s="15" t="s">
        <v>61</v>
      </c>
      <c r="D50" s="15" t="s">
        <v>30</v>
      </c>
      <c r="E50" s="16">
        <v>1040</v>
      </c>
      <c r="F50" s="15" t="s">
        <v>7</v>
      </c>
      <c r="G50" s="15"/>
      <c r="H50" s="15" t="s">
        <v>6</v>
      </c>
      <c r="I50" s="17" t="str">
        <f t="shared" si="6"/>
        <v>01.01.2026.</v>
      </c>
      <c r="J50" s="17" t="str">
        <f t="shared" si="6"/>
        <v>31.12.2026.</v>
      </c>
      <c r="K50" s="41">
        <v>3239</v>
      </c>
      <c r="M50" s="42"/>
    </row>
    <row r="51" spans="1:13" ht="51.6" x14ac:dyDescent="0.5">
      <c r="B51" s="19" t="s">
        <v>127</v>
      </c>
      <c r="C51" s="15" t="s">
        <v>77</v>
      </c>
      <c r="D51" s="15" t="s">
        <v>93</v>
      </c>
      <c r="E51" s="16">
        <v>14560</v>
      </c>
      <c r="F51" s="15" t="s">
        <v>7</v>
      </c>
      <c r="G51" s="15"/>
      <c r="H51" s="15" t="s">
        <v>11</v>
      </c>
      <c r="I51" s="17" t="str">
        <f>I50</f>
        <v>01.01.2026.</v>
      </c>
      <c r="J51" s="17" t="str">
        <f>J50</f>
        <v>31.12.2026.</v>
      </c>
      <c r="K51" s="3">
        <v>3231</v>
      </c>
    </row>
    <row r="52" spans="1:13" x14ac:dyDescent="0.5">
      <c r="B52" s="21" t="s">
        <v>140</v>
      </c>
      <c r="C52" s="22" t="s">
        <v>64</v>
      </c>
      <c r="D52" s="22"/>
      <c r="E52" s="23">
        <f>SUM(E53:E66)</f>
        <v>125440</v>
      </c>
      <c r="F52" s="22"/>
      <c r="G52" s="22"/>
      <c r="H52" s="22"/>
      <c r="I52" s="45"/>
      <c r="J52" s="45"/>
      <c r="K52" s="22"/>
      <c r="L52" s="2">
        <v>52</v>
      </c>
    </row>
    <row r="53" spans="1:13" s="44" customFormat="1" ht="51.6" x14ac:dyDescent="0.5">
      <c r="A53" s="7"/>
      <c r="B53" s="43" t="s">
        <v>141</v>
      </c>
      <c r="C53" s="31" t="s">
        <v>98</v>
      </c>
      <c r="D53" s="31" t="s">
        <v>99</v>
      </c>
      <c r="E53" s="32">
        <v>2560</v>
      </c>
      <c r="F53" s="31" t="s">
        <v>7</v>
      </c>
      <c r="G53" s="31"/>
      <c r="H53" s="31" t="s">
        <v>85</v>
      </c>
      <c r="I53" s="33" t="str">
        <f>I51</f>
        <v>01.01.2026.</v>
      </c>
      <c r="J53" s="33" t="str">
        <f>J51</f>
        <v>31.12.2026.</v>
      </c>
      <c r="K53" s="34">
        <v>4221</v>
      </c>
    </row>
    <row r="54" spans="1:13" s="44" customFormat="1" ht="51.6" x14ac:dyDescent="0.5">
      <c r="A54" s="7"/>
      <c r="B54" s="43" t="s">
        <v>142</v>
      </c>
      <c r="C54" s="31" t="s">
        <v>160</v>
      </c>
      <c r="D54" s="31" t="s">
        <v>161</v>
      </c>
      <c r="E54" s="32">
        <v>160</v>
      </c>
      <c r="F54" s="31" t="s">
        <v>7</v>
      </c>
      <c r="G54" s="31"/>
      <c r="H54" s="31" t="s">
        <v>6</v>
      </c>
      <c r="I54" s="33" t="str">
        <f>I53</f>
        <v>01.01.2026.</v>
      </c>
      <c r="J54" s="33" t="str">
        <f>J53</f>
        <v>31.12.2026.</v>
      </c>
      <c r="K54" s="34">
        <f>K53</f>
        <v>4221</v>
      </c>
    </row>
    <row r="55" spans="1:13" s="7" customFormat="1" ht="51.6" customHeight="1" x14ac:dyDescent="0.5">
      <c r="B55" s="43" t="s">
        <v>143</v>
      </c>
      <c r="C55" s="31" t="s">
        <v>138</v>
      </c>
      <c r="D55" s="31" t="s">
        <v>139</v>
      </c>
      <c r="E55" s="32">
        <v>34800</v>
      </c>
      <c r="F55" s="31" t="s">
        <v>106</v>
      </c>
      <c r="G55" s="31"/>
      <c r="H55" s="31" t="s">
        <v>11</v>
      </c>
      <c r="I55" s="33" t="str">
        <f>I53</f>
        <v>01.01.2026.</v>
      </c>
      <c r="J55" s="33" t="str">
        <f>J53</f>
        <v>31.12.2026.</v>
      </c>
      <c r="K55" s="34">
        <v>4221</v>
      </c>
    </row>
    <row r="56" spans="1:13" ht="49.8" customHeight="1" x14ac:dyDescent="0.5">
      <c r="B56" s="19" t="s">
        <v>144</v>
      </c>
      <c r="C56" s="15" t="s">
        <v>62</v>
      </c>
      <c r="D56" s="15" t="s">
        <v>63</v>
      </c>
      <c r="E56" s="16">
        <v>8000</v>
      </c>
      <c r="F56" s="15" t="s">
        <v>7</v>
      </c>
      <c r="G56" s="15"/>
      <c r="H56" s="15" t="s">
        <v>11</v>
      </c>
      <c r="I56" s="33" t="str">
        <f>I55</f>
        <v>01.01.2026.</v>
      </c>
      <c r="J56" s="33" t="str">
        <f>J55</f>
        <v>31.12.2026.</v>
      </c>
      <c r="K56" s="4">
        <v>4241</v>
      </c>
      <c r="L56" s="2">
        <v>52</v>
      </c>
    </row>
    <row r="57" spans="1:13" ht="51.6" x14ac:dyDescent="0.5">
      <c r="B57" s="19" t="s">
        <v>145</v>
      </c>
      <c r="C57" s="15" t="s">
        <v>100</v>
      </c>
      <c r="D57" s="15" t="s">
        <v>101</v>
      </c>
      <c r="E57" s="16">
        <v>20000</v>
      </c>
      <c r="F57" s="15" t="s">
        <v>7</v>
      </c>
      <c r="G57" s="15"/>
      <c r="H57" s="15" t="s">
        <v>11</v>
      </c>
      <c r="I57" s="33" t="str">
        <f t="shared" ref="I57:I62" si="7">I56</f>
        <v>01.01.2026.</v>
      </c>
      <c r="J57" s="33" t="str">
        <f t="shared" ref="J57:J65" si="8">J56</f>
        <v>31.12.2026.</v>
      </c>
      <c r="K57" s="4">
        <v>4511</v>
      </c>
    </row>
    <row r="58" spans="1:13" ht="49.2" customHeight="1" x14ac:dyDescent="0.5">
      <c r="B58" s="19" t="s">
        <v>146</v>
      </c>
      <c r="C58" s="15" t="s">
        <v>130</v>
      </c>
      <c r="D58" s="15" t="s">
        <v>131</v>
      </c>
      <c r="E58" s="16">
        <v>20000</v>
      </c>
      <c r="F58" s="15" t="s">
        <v>7</v>
      </c>
      <c r="G58" s="15"/>
      <c r="H58" s="31" t="s">
        <v>11</v>
      </c>
      <c r="I58" s="33" t="str">
        <f t="shared" si="7"/>
        <v>01.01.2026.</v>
      </c>
      <c r="J58" s="33" t="str">
        <f t="shared" si="8"/>
        <v>31.12.2026.</v>
      </c>
      <c r="K58" s="4">
        <v>4511</v>
      </c>
    </row>
    <row r="59" spans="1:13" ht="49.2" customHeight="1" x14ac:dyDescent="0.5">
      <c r="B59" s="19" t="s">
        <v>147</v>
      </c>
      <c r="C59" s="15" t="s">
        <v>132</v>
      </c>
      <c r="D59" s="15" t="s">
        <v>133</v>
      </c>
      <c r="E59" s="16">
        <v>6000</v>
      </c>
      <c r="F59" s="15" t="s">
        <v>7</v>
      </c>
      <c r="G59" s="15"/>
      <c r="H59" s="31" t="str">
        <f>H61</f>
        <v>Ugovor/Narudžbenica</v>
      </c>
      <c r="I59" s="33" t="str">
        <f t="shared" si="7"/>
        <v>01.01.2026.</v>
      </c>
      <c r="J59" s="33" t="str">
        <f t="shared" si="8"/>
        <v>31.12.2026.</v>
      </c>
      <c r="K59" s="4">
        <v>4511</v>
      </c>
    </row>
    <row r="60" spans="1:13" ht="49.2" customHeight="1" x14ac:dyDescent="0.5">
      <c r="B60" s="19" t="s">
        <v>148</v>
      </c>
      <c r="C60" s="15" t="s">
        <v>134</v>
      </c>
      <c r="D60" s="15" t="s">
        <v>135</v>
      </c>
      <c r="E60" s="16">
        <v>6000</v>
      </c>
      <c r="F60" s="15" t="s">
        <v>7</v>
      </c>
      <c r="G60" s="15"/>
      <c r="H60" s="31" t="str">
        <f>H63</f>
        <v>Ugovor/Narudžbenica</v>
      </c>
      <c r="I60" s="33" t="str">
        <f t="shared" si="7"/>
        <v>01.01.2026.</v>
      </c>
      <c r="J60" s="33" t="str">
        <f t="shared" si="8"/>
        <v>31.12.2026.</v>
      </c>
      <c r="K60" s="4">
        <v>4511</v>
      </c>
    </row>
    <row r="61" spans="1:13" ht="49.2" customHeight="1" x14ac:dyDescent="0.5">
      <c r="B61" s="19" t="s">
        <v>149</v>
      </c>
      <c r="C61" s="15" t="s">
        <v>128</v>
      </c>
      <c r="D61" s="15" t="s">
        <v>129</v>
      </c>
      <c r="E61" s="16">
        <v>10000</v>
      </c>
      <c r="F61" s="15" t="s">
        <v>7</v>
      </c>
      <c r="G61" s="15"/>
      <c r="H61" s="31" t="s">
        <v>85</v>
      </c>
      <c r="I61" s="33" t="str">
        <f t="shared" si="7"/>
        <v>01.01.2026.</v>
      </c>
      <c r="J61" s="33" t="str">
        <f t="shared" si="8"/>
        <v>31.12.2026.</v>
      </c>
      <c r="K61" s="4">
        <v>4227</v>
      </c>
    </row>
    <row r="62" spans="1:13" ht="49.2" customHeight="1" x14ac:dyDescent="0.5">
      <c r="B62" s="19" t="s">
        <v>150</v>
      </c>
      <c r="C62" s="15" t="s">
        <v>155</v>
      </c>
      <c r="D62" s="15" t="s">
        <v>156</v>
      </c>
      <c r="E62" s="16">
        <v>3360</v>
      </c>
      <c r="F62" s="15" t="s">
        <v>7</v>
      </c>
      <c r="G62" s="15"/>
      <c r="H62" s="31" t="s">
        <v>85</v>
      </c>
      <c r="I62" s="33" t="str">
        <f t="shared" si="7"/>
        <v>01.01.2026.</v>
      </c>
      <c r="J62" s="33" t="str">
        <f t="shared" si="8"/>
        <v>31.12.2026.</v>
      </c>
      <c r="K62" s="4">
        <v>4227</v>
      </c>
    </row>
    <row r="63" spans="1:13" ht="49.2" customHeight="1" x14ac:dyDescent="0.5">
      <c r="B63" s="19" t="s">
        <v>151</v>
      </c>
      <c r="C63" s="15" t="s">
        <v>107</v>
      </c>
      <c r="D63" s="15" t="s">
        <v>108</v>
      </c>
      <c r="E63" s="16">
        <v>960</v>
      </c>
      <c r="F63" s="15" t="s">
        <v>7</v>
      </c>
      <c r="G63" s="15"/>
      <c r="H63" s="31" t="s">
        <v>85</v>
      </c>
      <c r="I63" s="33" t="str">
        <f>I61</f>
        <v>01.01.2026.</v>
      </c>
      <c r="J63" s="33" t="str">
        <f>J61</f>
        <v>31.12.2026.</v>
      </c>
      <c r="K63" s="4">
        <v>4227</v>
      </c>
    </row>
    <row r="64" spans="1:13" ht="49.2" customHeight="1" x14ac:dyDescent="0.5">
      <c r="B64" s="19" t="s">
        <v>152</v>
      </c>
      <c r="C64" s="15" t="s">
        <v>136</v>
      </c>
      <c r="D64" s="15" t="s">
        <v>137</v>
      </c>
      <c r="E64" s="16">
        <v>2240</v>
      </c>
      <c r="F64" s="15" t="s">
        <v>7</v>
      </c>
      <c r="G64" s="15"/>
      <c r="H64" s="31" t="s">
        <v>85</v>
      </c>
      <c r="I64" s="33" t="str">
        <f>I63</f>
        <v>01.01.2026.</v>
      </c>
      <c r="J64" s="33" t="str">
        <f t="shared" si="8"/>
        <v>31.12.2026.</v>
      </c>
      <c r="K64" s="4">
        <v>4227</v>
      </c>
    </row>
    <row r="65" spans="2:11" ht="49.2" customHeight="1" x14ac:dyDescent="0.5">
      <c r="B65" s="19" t="s">
        <v>153</v>
      </c>
      <c r="C65" s="15" t="s">
        <v>112</v>
      </c>
      <c r="D65" s="15" t="s">
        <v>113</v>
      </c>
      <c r="E65" s="16">
        <v>10400</v>
      </c>
      <c r="F65" s="15" t="s">
        <v>7</v>
      </c>
      <c r="G65" s="15"/>
      <c r="H65" s="31" t="s">
        <v>85</v>
      </c>
      <c r="I65" s="33" t="str">
        <f>I61</f>
        <v>01.01.2026.</v>
      </c>
      <c r="J65" s="33" t="str">
        <f t="shared" si="8"/>
        <v>31.12.2026.</v>
      </c>
      <c r="K65" s="4">
        <v>4227</v>
      </c>
    </row>
    <row r="66" spans="2:11" ht="51.6" x14ac:dyDescent="0.5">
      <c r="B66" s="19" t="s">
        <v>154</v>
      </c>
      <c r="C66" s="15" t="s">
        <v>95</v>
      </c>
      <c r="D66" s="15" t="s">
        <v>96</v>
      </c>
      <c r="E66" s="16">
        <v>960</v>
      </c>
      <c r="F66" s="15" t="s">
        <v>7</v>
      </c>
      <c r="G66" s="15"/>
      <c r="H66" s="15" t="s">
        <v>6</v>
      </c>
      <c r="I66" s="33" t="str">
        <f>I63</f>
        <v>01.01.2026.</v>
      </c>
      <c r="J66" s="33" t="str">
        <f>J65</f>
        <v>31.12.2026.</v>
      </c>
      <c r="K66" s="4">
        <v>4227</v>
      </c>
    </row>
    <row r="67" spans="2:11" ht="51.6" x14ac:dyDescent="0.5">
      <c r="B67" s="21"/>
      <c r="C67" s="22" t="s">
        <v>114</v>
      </c>
      <c r="D67" s="22"/>
      <c r="E67" s="23">
        <f>E52+E40+E34+E31+E26+E21+E19+E38</f>
        <v>189096</v>
      </c>
      <c r="F67" s="22"/>
      <c r="G67" s="22"/>
      <c r="H67" s="22"/>
      <c r="I67" s="22"/>
      <c r="J67" s="22"/>
      <c r="K67" s="22"/>
    </row>
    <row r="68" spans="2:11" s="7" customFormat="1" x14ac:dyDescent="0.5">
      <c r="B68" s="37"/>
      <c r="C68" s="38"/>
      <c r="D68" s="38"/>
      <c r="E68" s="39"/>
      <c r="F68" s="38"/>
      <c r="G68" s="38"/>
      <c r="H68" s="38"/>
      <c r="I68" s="38"/>
      <c r="J68" s="38"/>
      <c r="K68" s="38"/>
    </row>
    <row r="69" spans="2:11" s="7" customFormat="1" x14ac:dyDescent="0.5">
      <c r="B69" s="48"/>
      <c r="C69" s="49" t="s">
        <v>82</v>
      </c>
      <c r="D69" s="50"/>
      <c r="E69" s="51"/>
      <c r="F69" s="50"/>
      <c r="G69" s="50"/>
      <c r="H69" s="50"/>
      <c r="I69" s="50"/>
      <c r="J69" s="50"/>
      <c r="K69" s="8"/>
    </row>
    <row r="70" spans="2:11" s="7" customFormat="1" ht="51.6" customHeight="1" x14ac:dyDescent="0.5">
      <c r="B70" s="6"/>
      <c r="C70" s="63" t="s">
        <v>84</v>
      </c>
      <c r="D70" s="63"/>
      <c r="E70" s="10"/>
      <c r="F70" s="20"/>
      <c r="G70" s="20"/>
      <c r="H70" s="20"/>
      <c r="I70" s="50"/>
      <c r="J70" s="50"/>
      <c r="K70" s="8"/>
    </row>
    <row r="71" spans="2:11" s="7" customFormat="1" x14ac:dyDescent="0.5">
      <c r="B71" s="6"/>
      <c r="C71" s="62" t="s">
        <v>74</v>
      </c>
      <c r="D71" s="62"/>
      <c r="E71" s="10"/>
      <c r="F71" s="20"/>
      <c r="G71" s="20"/>
      <c r="H71" s="20"/>
      <c r="I71" s="50"/>
      <c r="J71" s="50"/>
      <c r="K71" s="8"/>
    </row>
    <row r="72" spans="2:11" s="7" customFormat="1" ht="24" customHeight="1" x14ac:dyDescent="0.5">
      <c r="B72" s="9"/>
      <c r="E72" s="11"/>
      <c r="F72" s="8"/>
      <c r="G72" s="8"/>
      <c r="H72" s="8"/>
      <c r="I72" s="8"/>
      <c r="J72" s="8"/>
      <c r="K72" s="8"/>
    </row>
    <row r="73" spans="2:11" s="7" customFormat="1" ht="22.2" customHeight="1" x14ac:dyDescent="0.5">
      <c r="B73" s="9"/>
      <c r="C73" s="29"/>
      <c r="D73" s="29"/>
      <c r="E73" s="11"/>
      <c r="F73" s="8"/>
      <c r="G73" s="8"/>
      <c r="H73" s="8"/>
      <c r="I73" s="8"/>
      <c r="J73" s="8"/>
      <c r="K73" s="8"/>
    </row>
    <row r="74" spans="2:11" s="7" customFormat="1" x14ac:dyDescent="0.5">
      <c r="B74" s="9"/>
      <c r="C74" s="28"/>
      <c r="D74" s="28"/>
      <c r="E74" s="11"/>
      <c r="F74" s="8"/>
      <c r="G74" s="8"/>
      <c r="H74" s="8"/>
      <c r="I74" s="8"/>
      <c r="J74" s="8"/>
      <c r="K74" s="8"/>
    </row>
    <row r="75" spans="2:11" x14ac:dyDescent="0.5">
      <c r="E75" s="12"/>
    </row>
  </sheetData>
  <mergeCells count="20">
    <mergeCell ref="B7:C7"/>
    <mergeCell ref="C14:C18"/>
    <mergeCell ref="D14:D18"/>
    <mergeCell ref="G14:G18"/>
    <mergeCell ref="H14:H18"/>
    <mergeCell ref="B13:K13"/>
    <mergeCell ref="C71:D71"/>
    <mergeCell ref="C70:D70"/>
    <mergeCell ref="B1:J1"/>
    <mergeCell ref="B2:J2"/>
    <mergeCell ref="B4:J4"/>
    <mergeCell ref="B5:J5"/>
    <mergeCell ref="I14:I18"/>
    <mergeCell ref="J14:J18"/>
    <mergeCell ref="E14:E18"/>
    <mergeCell ref="B10:K10"/>
    <mergeCell ref="K14:K18"/>
    <mergeCell ref="B12:J12"/>
    <mergeCell ref="F14:F18"/>
    <mergeCell ref="B14:B18"/>
  </mergeCells>
  <phoneticPr fontId="6" type="noConversion"/>
  <pageMargins left="0.7" right="0.7" top="0.75" bottom="0.75" header="0.3" footer="0.3"/>
  <pageSetup paperSize="9" scale="44" fitToHeight="0" orientation="landscape" r:id="rId1"/>
  <rowBreaks count="3" manualBreakCount="3">
    <brk id="26" max="11" man="1"/>
    <brk id="40" max="10" man="1"/>
    <brk id="5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Ljiljana Vidić Rkman</cp:lastModifiedBy>
  <cp:lastPrinted>2026-01-21T09:57:18Z</cp:lastPrinted>
  <dcterms:created xsi:type="dcterms:W3CDTF">2021-12-13T09:30:02Z</dcterms:created>
  <dcterms:modified xsi:type="dcterms:W3CDTF">2026-01-22T10:17:12Z</dcterms:modified>
</cp:coreProperties>
</file>